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CAPITAL GAIN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DVC-TRY-1</author>
  </authors>
  <commentList>
    <comment ref="B18" authorId="0">
      <text>
        <r>
          <rPr>
            <b/>
            <sz val="10"/>
            <color indexed="39"/>
            <rFont val="Calibri"/>
            <family val="2"/>
          </rPr>
          <t>ENTER VALUE AFTER  MARCH,1981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<sst xmlns="http://schemas.openxmlformats.org/spreadsheetml/2006/main" count="73" uniqueCount="33">
  <si>
    <t xml:space="preserve">Purchase Price </t>
  </si>
  <si>
    <t>Sale Price</t>
  </si>
  <si>
    <t>No of Years</t>
  </si>
  <si>
    <t>Purchase CII</t>
  </si>
  <si>
    <t>Sale CII</t>
  </si>
  <si>
    <t>Indexed Purchase Price</t>
  </si>
  <si>
    <t>Capital Gain</t>
  </si>
  <si>
    <t xml:space="preserve">Tax with Indexation </t>
  </si>
  <si>
    <t xml:space="preserve">Tax without Indexation </t>
  </si>
  <si>
    <t>COST INFLATION INDEX (CII)</t>
  </si>
  <si>
    <t>SL. NO.</t>
  </si>
  <si>
    <t>FINANCIAL YEAR</t>
  </si>
  <si>
    <t>-</t>
  </si>
  <si>
    <t>Taxation and Legal - Capital Gains Tax For Real Estate</t>
  </si>
  <si>
    <t>Sections 2, 45 to 55 under Capital Gains:</t>
  </si>
  <si>
    <t>*   LTCG = Consideration - expenses on transfer - INDEXED cost of acquisition - INDEXED cost of improvement</t>
  </si>
  <si>
    <r>
      <t xml:space="preserve">*   Section 2 defines that land or house property held for </t>
    </r>
    <r>
      <rPr>
        <b/>
        <u val="single"/>
        <sz val="10"/>
        <rFont val="Calibri"/>
        <family val="2"/>
      </rPr>
      <t>not more than 36 months is Short Term Capital Gain (STCG)</t>
    </r>
    <r>
      <rPr>
        <sz val="10"/>
        <rFont val="Calibri"/>
        <family val="2"/>
      </rPr>
      <t>. Otherwise, it is  Long Term Capital Gain (LTCG)</t>
    </r>
  </si>
  <si>
    <r>
      <t>*   Section 48 defines Computation of Capital Gains (</t>
    </r>
    <r>
      <rPr>
        <b/>
        <sz val="10"/>
        <color indexed="12"/>
        <rFont val="Calibri"/>
        <family val="2"/>
      </rPr>
      <t>STCG) = Consideration - expenses on transfer - cost of acquisition - cost of improvement</t>
    </r>
  </si>
  <si>
    <r>
      <rPr>
        <b/>
        <u val="single"/>
        <sz val="10"/>
        <color indexed="60"/>
        <rFont val="Calibri"/>
        <family val="2"/>
      </rPr>
      <t>NOTE: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(</t>
    </r>
    <r>
      <rPr>
        <sz val="10"/>
        <rFont val="Calibri"/>
        <family val="2"/>
      </rPr>
      <t>for more details:</t>
    </r>
    <r>
      <rPr>
        <b/>
        <sz val="10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 </t>
    </r>
    <r>
      <rPr>
        <sz val="10"/>
        <color indexed="12"/>
        <rFont val="Calibri"/>
        <family val="2"/>
      </rPr>
      <t>http://www.indiaproperties.com/articles/taxation-legal/capital_gain.aspx)</t>
    </r>
  </si>
  <si>
    <t xml:space="preserve">YOU ARE COVERED UNDER =  </t>
  </si>
  <si>
    <r>
      <t xml:space="preserve">Tax rate with Indexation </t>
    </r>
    <r>
      <rPr>
        <b/>
        <sz val="10"/>
        <color indexed="12"/>
        <rFont val="Calibri"/>
        <family val="2"/>
      </rPr>
      <t>(Sale on Property)</t>
    </r>
  </si>
  <si>
    <r>
      <t xml:space="preserve">Tax rate without Indexation </t>
    </r>
    <r>
      <rPr>
        <b/>
        <sz val="10"/>
        <color indexed="12"/>
        <rFont val="Calibri"/>
        <family val="2"/>
      </rPr>
      <t>(Sale on Shares &amp; MFs)</t>
    </r>
  </si>
  <si>
    <t>INVESTED IN</t>
  </si>
  <si>
    <t>SHARES / MFs</t>
  </si>
  <si>
    <t>PROPERTY</t>
  </si>
  <si>
    <t>CHOOSE FROM THE MENU</t>
  </si>
  <si>
    <r>
      <rPr>
        <b/>
        <sz val="10"/>
        <color indexed="18"/>
        <rFont val="Calibri"/>
        <family val="2"/>
      </rPr>
      <t>In case of  Property,</t>
    </r>
    <r>
      <rPr>
        <sz val="10"/>
        <color indexed="18"/>
        <rFont val="Calibri"/>
        <family val="2"/>
      </rPr>
      <t xml:space="preserve"> STCG is added to income from other sources, and a taxpayer pays tax at the rate applicable to him/her.
</t>
    </r>
    <r>
      <rPr>
        <b/>
        <sz val="10"/>
        <color indexed="18"/>
        <rFont val="Calibri"/>
        <family val="2"/>
      </rPr>
      <t xml:space="preserve">In case of  Shares / MFs </t>
    </r>
    <r>
      <rPr>
        <sz val="10"/>
        <color indexed="18"/>
        <rFont val="Calibri"/>
        <family val="2"/>
      </rPr>
      <t xml:space="preserve">, STCG is </t>
    </r>
    <r>
      <rPr>
        <b/>
        <sz val="10"/>
        <color indexed="18"/>
        <rFont val="Calibri"/>
        <family val="2"/>
      </rPr>
      <t>taxed at 15% of the capital Gain,</t>
    </r>
    <r>
      <rPr>
        <sz val="10"/>
        <color indexed="18"/>
        <rFont val="Calibri"/>
        <family val="2"/>
      </rPr>
      <t xml:space="preserve"> and a taxpayer pays tax applicable to him/her.</t>
    </r>
  </si>
  <si>
    <r>
      <t xml:space="preserve">*  </t>
    </r>
    <r>
      <rPr>
        <sz val="10"/>
        <color indexed="8"/>
        <rFont val="Calibri"/>
        <family val="2"/>
      </rPr>
      <t xml:space="preserve"> The long-term capital gains </t>
    </r>
    <r>
      <rPr>
        <b/>
        <sz val="10"/>
        <color indexed="18"/>
        <rFont val="Calibri"/>
        <family val="2"/>
      </rPr>
      <t>tax rate of 15% without indexation is only applicable for listed shares and mutual fund units</t>
    </r>
    <r>
      <rPr>
        <sz val="10"/>
        <color indexed="8"/>
        <rFont val="Calibri"/>
        <family val="2"/>
      </rPr>
      <t xml:space="preserve">. For long-term gains </t>
    </r>
    <r>
      <rPr>
        <b/>
        <sz val="10"/>
        <color indexed="18"/>
        <rFont val="Calibri"/>
        <family val="2"/>
      </rPr>
      <t>on property</t>
    </r>
    <r>
      <rPr>
        <sz val="10"/>
        <color indexed="8"/>
        <rFont val="Calibri"/>
        <family val="2"/>
      </rPr>
      <t xml:space="preserve">, the tax rate is </t>
    </r>
    <r>
      <rPr>
        <b/>
        <sz val="10"/>
        <color indexed="58"/>
        <rFont val="Calibri"/>
        <family val="2"/>
      </rPr>
      <t>20% with indexation of cost.</t>
    </r>
  </si>
  <si>
    <t>Month &amp; Year of Purchase (eg. mm/yyyy)</t>
  </si>
  <si>
    <t>Month &amp; Year of Sale (eg. mm/yyyy)</t>
  </si>
  <si>
    <r>
      <t>SHORT TERM CAPITAL GAIN CALCULATION</t>
    </r>
    <r>
      <rPr>
        <b/>
        <sz val="10"/>
        <color indexed="60"/>
        <rFont val="Calibri"/>
        <family val="2"/>
      </rPr>
      <t xml:space="preserve"> (STCG)</t>
    </r>
  </si>
  <si>
    <r>
      <t xml:space="preserve">LONG TERM CAPITAL GAIN CALCULATION </t>
    </r>
    <r>
      <rPr>
        <b/>
        <sz val="10"/>
        <color indexed="58"/>
        <rFont val="Calibri"/>
        <family val="2"/>
      </rPr>
      <t>(LTCG)</t>
    </r>
  </si>
  <si>
    <r>
      <t xml:space="preserve">DESIGNED BY - </t>
    </r>
    <r>
      <rPr>
        <b/>
        <sz val="14"/>
        <color indexed="26"/>
        <rFont val="Candara"/>
        <family val="2"/>
      </rPr>
      <t>A.YOGAGURU</t>
    </r>
    <r>
      <rPr>
        <b/>
        <sz val="10"/>
        <color indexed="26"/>
        <rFont val="Candara"/>
        <family val="2"/>
      </rPr>
      <t xml:space="preserve">  ( yogaguru@sify.com)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</si>
</sst>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809]dd\ mmmm\ yyyy"/>
    <numFmt numFmtId="166" formatCode="mm/yyyy"/>
    <numFmt numFmtId="167" formatCode="mmm\-yyyy"/>
  </numFmts>
  <fonts count="68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b/>
      <sz val="10"/>
      <color indexed="56"/>
      <name val="Calibri"/>
      <family val="2"/>
    </font>
    <font>
      <b/>
      <sz val="10"/>
      <color indexed="58"/>
      <name val="Calibri"/>
      <family val="2"/>
    </font>
    <font>
      <b/>
      <sz val="10"/>
      <color indexed="19"/>
      <name val="Calibri"/>
      <family val="2"/>
    </font>
    <font>
      <b/>
      <sz val="12"/>
      <color indexed="18"/>
      <name val="Calibri"/>
      <family val="2"/>
    </font>
    <font>
      <b/>
      <sz val="10"/>
      <color indexed="18"/>
      <name val="Calibri"/>
      <family val="2"/>
    </font>
    <font>
      <b/>
      <sz val="10"/>
      <color indexed="12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sz val="10"/>
      <color indexed="18"/>
      <name val="Calibri"/>
      <family val="2"/>
    </font>
    <font>
      <sz val="9"/>
      <name val="Tahoma"/>
      <family val="2"/>
    </font>
    <font>
      <b/>
      <sz val="10"/>
      <color indexed="39"/>
      <name val="Calibri"/>
      <family val="2"/>
    </font>
    <font>
      <b/>
      <sz val="10"/>
      <color indexed="26"/>
      <name val="Candara"/>
      <family val="2"/>
    </font>
    <font>
      <b/>
      <sz val="14"/>
      <color indexed="26"/>
      <name val="Candara"/>
      <family val="2"/>
    </font>
    <font>
      <b/>
      <sz val="20"/>
      <color indexed="58"/>
      <name val="Calibri"/>
      <family val="0"/>
    </font>
    <font>
      <sz val="12"/>
      <color indexed="18"/>
      <name val="Candara"/>
      <family val="0"/>
    </font>
    <font>
      <b/>
      <sz val="14"/>
      <name val="Candara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0099"/>
      <name val="Calibri"/>
      <family val="2"/>
    </font>
    <font>
      <b/>
      <sz val="10"/>
      <color rgb="FF002060"/>
      <name val="Calibri"/>
      <family val="2"/>
    </font>
    <font>
      <b/>
      <sz val="10"/>
      <color theme="2" tint="-0.8999800086021423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rgb="FFC00000"/>
      <name val="Calibri"/>
      <family val="2"/>
    </font>
    <font>
      <b/>
      <sz val="10"/>
      <color rgb="FF000099"/>
      <name val="Calibri"/>
      <family val="2"/>
    </font>
    <font>
      <b/>
      <sz val="10"/>
      <color theme="5" tint="-0.4999699890613556"/>
      <name val="Calibri"/>
      <family val="2"/>
    </font>
    <font>
      <b/>
      <sz val="10"/>
      <color rgb="FF003300"/>
      <name val="Calibri"/>
      <family val="2"/>
    </font>
    <font>
      <sz val="10"/>
      <color rgb="FF000099"/>
      <name val="Calibri"/>
      <family val="2"/>
    </font>
    <font>
      <b/>
      <sz val="10"/>
      <color rgb="FFFFFFCC"/>
      <name val="Candar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</border>
    <border>
      <left style="hair">
        <color rgb="FF00B0F0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hair">
        <color rgb="FF00B0F0"/>
      </right>
      <top style="hair">
        <color rgb="FF00B0F0"/>
      </top>
      <bottom>
        <color indexed="63"/>
      </bottom>
    </border>
    <border>
      <left style="hair">
        <color rgb="FF00B0F0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70C0"/>
      </left>
      <right>
        <color indexed="63"/>
      </right>
      <top style="hair">
        <color rgb="FF0070C0"/>
      </top>
      <bottom>
        <color indexed="63"/>
      </bottom>
    </border>
    <border>
      <left>
        <color indexed="63"/>
      </left>
      <right>
        <color indexed="63"/>
      </right>
      <top style="hair">
        <color rgb="FF0070C0"/>
      </top>
      <bottom>
        <color indexed="63"/>
      </bottom>
    </border>
    <border>
      <left>
        <color indexed="63"/>
      </left>
      <right style="hair">
        <color rgb="FF0070C0"/>
      </right>
      <top style="hair">
        <color rgb="FF0070C0"/>
      </top>
      <bottom>
        <color indexed="63"/>
      </bottom>
    </border>
    <border>
      <left>
        <color indexed="63"/>
      </left>
      <right style="hair">
        <color rgb="FF00B0F0"/>
      </right>
      <top style="hair">
        <color rgb="FF00B0F0"/>
      </top>
      <bottom style="hair">
        <color rgb="FF00B0F0"/>
      </bottom>
    </border>
    <border>
      <left style="hair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70C0"/>
      </right>
      <top>
        <color indexed="63"/>
      </top>
      <bottom>
        <color indexed="63"/>
      </bottom>
    </border>
    <border>
      <left style="hair">
        <color rgb="FF0070C0"/>
      </left>
      <right>
        <color indexed="63"/>
      </right>
      <top>
        <color indexed="63"/>
      </top>
      <bottom style="hair">
        <color rgb="FF0070C0"/>
      </bottom>
    </border>
    <border>
      <left>
        <color indexed="63"/>
      </left>
      <right style="hair">
        <color rgb="FF0070C0"/>
      </right>
      <top>
        <color indexed="63"/>
      </top>
      <bottom style="hair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6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3" fontId="19" fillId="0" borderId="0" xfId="0" applyNumberFormat="1" applyFont="1" applyAlignment="1" applyProtection="1">
      <alignment horizontal="right" wrapText="1"/>
      <protection hidden="1"/>
    </xf>
    <xf numFmtId="0" fontId="57" fillId="0" borderId="0" xfId="0" applyFont="1" applyAlignment="1" applyProtection="1">
      <alignment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167" fontId="58" fillId="0" borderId="0" xfId="0" applyNumberFormat="1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justify" vertical="center" wrapText="1"/>
      <protection hidden="1"/>
    </xf>
    <xf numFmtId="0" fontId="59" fillId="0" borderId="0" xfId="0" applyFont="1" applyAlignment="1" applyProtection="1">
      <alignment horizontal="justify" vertical="center" wrapText="1"/>
      <protection hidden="1"/>
    </xf>
    <xf numFmtId="0" fontId="60" fillId="0" borderId="0" xfId="0" applyFont="1" applyAlignment="1" applyProtection="1">
      <alignment horizontal="justify" vertical="center" wrapText="1"/>
      <protection hidden="1"/>
    </xf>
    <xf numFmtId="0" fontId="60" fillId="0" borderId="0" xfId="0" applyFont="1" applyAlignment="1" applyProtection="1">
      <alignment horizontal="justify" vertical="center" wrapText="1"/>
      <protection hidden="1"/>
    </xf>
    <xf numFmtId="3" fontId="61" fillId="33" borderId="0" xfId="0" applyNumberFormat="1" applyFont="1" applyFill="1" applyAlignment="1" applyProtection="1">
      <alignment horizontal="center" wrapText="1"/>
      <protection hidden="1"/>
    </xf>
    <xf numFmtId="0" fontId="62" fillId="33" borderId="10" xfId="0" applyFont="1" applyFill="1" applyBorder="1" applyAlignment="1" applyProtection="1">
      <alignment horizontal="center" wrapText="1"/>
      <protection hidden="1"/>
    </xf>
    <xf numFmtId="0" fontId="57" fillId="34" borderId="11" xfId="0" applyFont="1" applyFill="1" applyBorder="1" applyAlignment="1" applyProtection="1">
      <alignment horizontal="center" vertical="center" wrapText="1"/>
      <protection hidden="1"/>
    </xf>
    <xf numFmtId="0" fontId="57" fillId="34" borderId="12" xfId="0" applyFont="1" applyFill="1" applyBorder="1" applyAlignment="1" applyProtection="1">
      <alignment horizontal="center" vertical="center" wrapText="1"/>
      <protection hidden="1"/>
    </xf>
    <xf numFmtId="0" fontId="57" fillId="34" borderId="13" xfId="0" applyFont="1" applyFill="1" applyBorder="1" applyAlignment="1" applyProtection="1">
      <alignment horizontal="center" vertical="center" wrapText="1"/>
      <protection hidden="1"/>
    </xf>
    <xf numFmtId="0" fontId="57" fillId="34" borderId="14" xfId="0" applyFont="1" applyFill="1" applyBorder="1" applyAlignment="1" applyProtection="1">
      <alignment horizontal="center" vertical="center" wrapText="1"/>
      <protection hidden="1"/>
    </xf>
    <xf numFmtId="0" fontId="63" fillId="34" borderId="11" xfId="0" applyFont="1" applyFill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left" wrapText="1"/>
      <protection hidden="1"/>
    </xf>
    <xf numFmtId="0" fontId="20" fillId="34" borderId="15" xfId="0" applyFont="1" applyFill="1" applyBorder="1" applyAlignment="1" applyProtection="1">
      <alignment horizontal="center" wrapText="1"/>
      <protection hidden="1"/>
    </xf>
    <xf numFmtId="0" fontId="20" fillId="34" borderId="16" xfId="0" applyFont="1" applyFill="1" applyBorder="1" applyAlignment="1" applyProtection="1">
      <alignment horizontal="center" wrapText="1"/>
      <protection hidden="1"/>
    </xf>
    <xf numFmtId="0" fontId="20" fillId="34" borderId="17" xfId="0" applyFont="1" applyFill="1" applyBorder="1" applyAlignment="1" applyProtection="1">
      <alignment horizontal="center" wrapText="1"/>
      <protection hidden="1"/>
    </xf>
    <xf numFmtId="0" fontId="20" fillId="34" borderId="18" xfId="0" applyFont="1" applyFill="1" applyBorder="1" applyAlignment="1" applyProtection="1">
      <alignment horizontal="center" wrapText="1"/>
      <protection hidden="1"/>
    </xf>
    <xf numFmtId="0" fontId="57" fillId="34" borderId="19" xfId="0" applyFont="1" applyFill="1" applyBorder="1" applyAlignment="1" applyProtection="1">
      <alignment horizontal="center" wrapText="1"/>
      <protection hidden="1"/>
    </xf>
    <xf numFmtId="167" fontId="43" fillId="0" borderId="10" xfId="0" applyNumberFormat="1" applyFont="1" applyBorder="1" applyAlignment="1" applyProtection="1">
      <alignment horizontal="right" wrapText="1"/>
      <protection hidden="1"/>
    </xf>
    <xf numFmtId="167" fontId="40" fillId="0" borderId="0" xfId="0" applyNumberFormat="1" applyFont="1" applyAlignment="1" applyProtection="1">
      <alignment wrapText="1"/>
      <protection hidden="1"/>
    </xf>
    <xf numFmtId="0" fontId="20" fillId="34" borderId="20" xfId="0" applyFont="1" applyFill="1" applyBorder="1" applyAlignment="1" applyProtection="1">
      <alignment horizontal="center" wrapText="1"/>
      <protection hidden="1"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20" fillId="34" borderId="21" xfId="0" applyFont="1" applyFill="1" applyBorder="1" applyAlignment="1" applyProtection="1">
      <alignment horizontal="center" wrapText="1"/>
      <protection hidden="1"/>
    </xf>
    <xf numFmtId="0" fontId="64" fillId="33" borderId="10" xfId="0" applyFont="1" applyFill="1" applyBorder="1" applyAlignment="1" applyProtection="1">
      <alignment horizontal="left" wrapText="1"/>
      <protection hidden="1"/>
    </xf>
    <xf numFmtId="0" fontId="19" fillId="0" borderId="10" xfId="0" applyFont="1" applyBorder="1" applyAlignment="1" applyProtection="1">
      <alignment horizontal="left" wrapText="1"/>
      <protection hidden="1"/>
    </xf>
    <xf numFmtId="0" fontId="19" fillId="0" borderId="10" xfId="0" applyNumberFormat="1" applyFont="1" applyBorder="1" applyAlignment="1" applyProtection="1">
      <alignment horizontal="righ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3" fontId="19" fillId="0" borderId="10" xfId="0" applyNumberFormat="1" applyFont="1" applyBorder="1" applyAlignment="1" applyProtection="1">
      <alignment horizontal="right" wrapText="1"/>
      <protection hidden="1"/>
    </xf>
    <xf numFmtId="0" fontId="62" fillId="33" borderId="10" xfId="0" applyFont="1" applyFill="1" applyBorder="1" applyAlignment="1" applyProtection="1">
      <alignment horizontal="right" vertical="center" wrapText="1"/>
      <protection hidden="1"/>
    </xf>
    <xf numFmtId="3" fontId="6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4" fillId="7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22" fillId="34" borderId="15" xfId="0" applyFont="1" applyFill="1" applyBorder="1" applyAlignment="1" applyProtection="1">
      <alignment horizontal="center" wrapText="1"/>
      <protection hidden="1"/>
    </xf>
    <xf numFmtId="0" fontId="65" fillId="33" borderId="16" xfId="0" applyFont="1" applyFill="1" applyBorder="1" applyAlignment="1" applyProtection="1">
      <alignment horizontal="left" vertical="center" wrapText="1"/>
      <protection hidden="1"/>
    </xf>
    <xf numFmtId="0" fontId="65" fillId="33" borderId="18" xfId="0" applyFont="1" applyFill="1" applyBorder="1" applyAlignment="1" applyProtection="1">
      <alignment horizontal="left" vertical="center" wrapText="1"/>
      <protection hidden="1"/>
    </xf>
    <xf numFmtId="0" fontId="65" fillId="33" borderId="20" xfId="0" applyFont="1" applyFill="1" applyBorder="1" applyAlignment="1" applyProtection="1">
      <alignment horizontal="left" vertical="center" wrapText="1"/>
      <protection hidden="1"/>
    </xf>
    <xf numFmtId="0" fontId="65" fillId="33" borderId="21" xfId="0" applyFont="1" applyFill="1" applyBorder="1" applyAlignment="1" applyProtection="1">
      <alignment horizontal="left" vertical="center" wrapText="1"/>
      <protection hidden="1"/>
    </xf>
    <xf numFmtId="0" fontId="65" fillId="33" borderId="22" xfId="0" applyFont="1" applyFill="1" applyBorder="1" applyAlignment="1" applyProtection="1">
      <alignment horizontal="left" vertical="center" wrapText="1"/>
      <protection hidden="1"/>
    </xf>
    <xf numFmtId="0" fontId="65" fillId="33" borderId="23" xfId="0" applyFont="1" applyFill="1" applyBorder="1" applyAlignment="1" applyProtection="1">
      <alignment horizontal="left" vertical="center" wrapText="1"/>
      <protection hidden="1"/>
    </xf>
    <xf numFmtId="0" fontId="59" fillId="7" borderId="10" xfId="0" applyFont="1" applyFill="1" applyBorder="1" applyAlignment="1" applyProtection="1">
      <alignment horizontal="center" vertical="center" wrapText="1"/>
      <protection hidden="1"/>
    </xf>
    <xf numFmtId="3" fontId="62" fillId="0" borderId="10" xfId="0" applyNumberFormat="1" applyFont="1" applyBorder="1" applyAlignment="1" applyProtection="1">
      <alignment horizontal="right" wrapText="1"/>
      <protection hidden="1"/>
    </xf>
    <xf numFmtId="4" fontId="59" fillId="35" borderId="10" xfId="0" applyNumberFormat="1" applyFont="1" applyFill="1" applyBorder="1" applyAlignment="1" applyProtection="1">
      <alignment horizontal="right" wrapText="1"/>
      <protection hidden="1"/>
    </xf>
    <xf numFmtId="0" fontId="19" fillId="0" borderId="10" xfId="0" applyFont="1" applyBorder="1" applyAlignment="1" applyProtection="1">
      <alignment wrapText="1"/>
      <protection hidden="1"/>
    </xf>
    <xf numFmtId="4" fontId="19" fillId="35" borderId="10" xfId="0" applyNumberFormat="1" applyFont="1" applyFill="1" applyBorder="1" applyAlignment="1" applyProtection="1">
      <alignment horizontal="right" wrapText="1"/>
      <protection hidden="1"/>
    </xf>
    <xf numFmtId="4" fontId="19" fillId="0" borderId="10" xfId="0" applyNumberFormat="1" applyFont="1" applyBorder="1" applyAlignment="1" applyProtection="1">
      <alignment horizontal="righ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0" fontId="19" fillId="0" borderId="10" xfId="0" applyFont="1" applyBorder="1" applyAlignment="1" applyProtection="1">
      <alignment horizontal="left" vertical="center" wrapText="1"/>
      <protection hidden="1"/>
    </xf>
    <xf numFmtId="9" fontId="19" fillId="0" borderId="10" xfId="57" applyFont="1" applyBorder="1" applyAlignment="1" applyProtection="1">
      <alignment horizontal="right"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19" fillId="0" borderId="0" xfId="0" applyNumberFormat="1" applyFont="1" applyAlignment="1" applyProtection="1">
      <alignment horizontal="right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66" fillId="36" borderId="0" xfId="0" applyFont="1" applyFill="1" applyAlignment="1" applyProtection="1">
      <alignment horizontal="center" vertical="center" wrapText="1"/>
      <protection hidden="1"/>
    </xf>
    <xf numFmtId="0" fontId="57" fillId="37" borderId="19" xfId="0" applyFont="1" applyFill="1" applyBorder="1" applyAlignment="1" applyProtection="1">
      <alignment horizontal="center" wrapText="1"/>
      <protection hidden="1"/>
    </xf>
    <xf numFmtId="4" fontId="57" fillId="32" borderId="10" xfId="0" applyNumberFormat="1" applyFont="1" applyFill="1" applyBorder="1" applyAlignment="1" applyProtection="1">
      <alignment horizontal="right" wrapText="1"/>
      <protection hidden="1"/>
    </xf>
    <xf numFmtId="167" fontId="57" fillId="32" borderId="10" xfId="0" applyNumberFormat="1" applyFont="1" applyFill="1" applyBorder="1" applyAlignment="1" applyProtection="1">
      <alignment horizontal="right" wrapText="1"/>
      <protection hidden="1"/>
    </xf>
    <xf numFmtId="4" fontId="64" fillId="32" borderId="10" xfId="0" applyNumberFormat="1" applyFont="1" applyFill="1" applyBorder="1" applyAlignment="1" applyProtection="1">
      <alignment horizontal="right" wrapText="1"/>
      <protection hidden="1"/>
    </xf>
    <xf numFmtId="167" fontId="64" fillId="32" borderId="10" xfId="0" applyNumberFormat="1" applyFont="1" applyFill="1" applyBorder="1" applyAlignment="1" applyProtection="1">
      <alignment horizontal="right" wrapText="1"/>
      <protection hidden="1"/>
    </xf>
    <xf numFmtId="3" fontId="19" fillId="32" borderId="10" xfId="0" applyNumberFormat="1" applyFont="1" applyFill="1" applyBorder="1" applyAlignment="1" applyProtection="1">
      <alignment horizontal="right" wrapText="1"/>
      <protection hidden="1"/>
    </xf>
    <xf numFmtId="4" fontId="64" fillId="38" borderId="10" xfId="0" applyNumberFormat="1" applyFont="1" applyFill="1" applyBorder="1" applyAlignment="1" applyProtection="1">
      <alignment horizontal="right" wrapText="1"/>
      <protection hidden="1"/>
    </xf>
    <xf numFmtId="4" fontId="19" fillId="38" borderId="10" xfId="0" applyNumberFormat="1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gradientFill degree="90">
          <stop position="0">
            <color theme="6" tint="0.8000100255012512"/>
          </stop>
          <stop position="1">
            <color rgb="FFFFFFCC"/>
          </stop>
        </gradientFill>
      </fill>
      <border/>
    </dxf>
    <dxf>
      <font>
        <b/>
        <i val="0"/>
        <color theme="5" tint="-0.4999699890613556"/>
      </font>
      <fill>
        <patternFill>
          <bgColor theme="6" tint="0.7999799847602844"/>
        </patternFill>
      </fill>
      <border/>
    </dxf>
    <dxf>
      <font>
        <b/>
        <i val="0"/>
        <color rgb="FFC00000"/>
      </font>
      <fill>
        <gradientFill degree="90">
          <stop position="0">
            <color theme="9" tint="0.8000100255012512"/>
          </stop>
          <stop position="1">
            <color theme="9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171450</xdr:rowOff>
    </xdr:from>
    <xdr:ext cx="6991350" cy="400050"/>
    <xdr:sp>
      <xdr:nvSpPr>
        <xdr:cNvPr id="1" name="Rectangle 1"/>
        <xdr:cNvSpPr>
          <a:spLocks/>
        </xdr:cNvSpPr>
      </xdr:nvSpPr>
      <xdr:spPr>
        <a:xfrm>
          <a:off x="38100" y="171450"/>
          <a:ext cx="6991350" cy="400050"/>
        </a:xfrm>
        <a:prstGeom prst="rect">
          <a:avLst/>
        </a:prstGeom>
        <a:solidFill>
          <a:srgbClr val="EBF1D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3300"/>
              </a:solidFill>
            </a:rPr>
            <a:t>CAPITAL GAINS CALCULATION ON PROPERTY</a:t>
          </a:r>
        </a:p>
      </xdr:txBody>
    </xdr:sp>
    <xdr:clientData/>
  </xdr:oneCellAnchor>
  <xdr:oneCellAnchor>
    <xdr:from>
      <xdr:col>0</xdr:col>
      <xdr:colOff>1247775</xdr:colOff>
      <xdr:row>2</xdr:row>
      <xdr:rowOff>76200</xdr:rowOff>
    </xdr:from>
    <xdr:ext cx="4067175" cy="304800"/>
    <xdr:sp>
      <xdr:nvSpPr>
        <xdr:cNvPr id="2" name="Rectangle 2"/>
        <xdr:cNvSpPr>
          <a:spLocks/>
        </xdr:cNvSpPr>
      </xdr:nvSpPr>
      <xdr:spPr>
        <a:xfrm>
          <a:off x="1247775" y="571500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designed by -- </a:t>
          </a:r>
          <a:r>
            <a:rPr lang="en-US" cap="none" sz="1400" b="1" i="0" u="none" baseline="0"/>
            <a:t>a.yogaguru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184"/>
  <sheetViews>
    <sheetView tabSelected="1" view="pageBreakPreview" zoomScaleSheetLayoutView="100" zoomScalePageLayoutView="0" workbookViewId="0" topLeftCell="A25">
      <selection activeCell="A8" sqref="A8:H8"/>
    </sheetView>
  </sheetViews>
  <sheetFormatPr defaultColWidth="11.57421875" defaultRowHeight="19.5" customHeight="1"/>
  <cols>
    <col min="1" max="1" width="37.421875" style="3" customWidth="1"/>
    <col min="2" max="2" width="17.7109375" style="4" customWidth="1"/>
    <col min="3" max="3" width="11.57421875" style="3" customWidth="1"/>
    <col min="4" max="4" width="9.57421875" style="3" customWidth="1"/>
    <col min="5" max="5" width="5.8515625" style="3" bestFit="1" customWidth="1"/>
    <col min="6" max="6" width="3.28125" style="3" customWidth="1"/>
    <col min="7" max="7" width="6.28125" style="3" bestFit="1" customWidth="1"/>
    <col min="8" max="8" width="15.7109375" style="5" customWidth="1"/>
    <col min="9" max="9" width="11.8515625" style="2" bestFit="1" customWidth="1"/>
    <col min="10" max="10" width="11.7109375" style="2" bestFit="1" customWidth="1"/>
    <col min="11" max="16384" width="11.57421875" style="3" customWidth="1"/>
  </cols>
  <sheetData>
    <row r="2" spans="1:8" ht="19.5" customHeight="1">
      <c r="A2" s="1"/>
      <c r="B2" s="1"/>
      <c r="C2" s="1"/>
      <c r="D2" s="1"/>
      <c r="E2" s="1"/>
      <c r="F2" s="1"/>
      <c r="G2" s="1"/>
      <c r="H2" s="1"/>
    </row>
    <row r="3" ht="16.5" customHeight="1"/>
    <row r="4" ht="16.5" customHeight="1"/>
    <row r="5" spans="1:10" s="8" customFormat="1" ht="19.5" customHeight="1">
      <c r="A5" s="6" t="s">
        <v>18</v>
      </c>
      <c r="B5" s="6"/>
      <c r="C5" s="6"/>
      <c r="D5" s="6"/>
      <c r="E5" s="6"/>
      <c r="F5" s="6"/>
      <c r="G5" s="6"/>
      <c r="H5" s="6"/>
      <c r="I5" s="7"/>
      <c r="J5" s="7"/>
    </row>
    <row r="6" spans="1:10" s="8" customFormat="1" ht="21" customHeight="1">
      <c r="A6" s="9" t="s">
        <v>13</v>
      </c>
      <c r="B6" s="9"/>
      <c r="C6" s="9"/>
      <c r="D6" s="9"/>
      <c r="E6" s="9"/>
      <c r="F6" s="9"/>
      <c r="G6" s="9"/>
      <c r="H6" s="9"/>
      <c r="I6" s="7"/>
      <c r="J6" s="7"/>
    </row>
    <row r="7" spans="1:10" s="12" customFormat="1" ht="20.25" customHeight="1">
      <c r="A7" s="10" t="s">
        <v>14</v>
      </c>
      <c r="B7" s="10"/>
      <c r="C7" s="10"/>
      <c r="D7" s="10"/>
      <c r="E7" s="10"/>
      <c r="F7" s="10"/>
      <c r="G7" s="10"/>
      <c r="H7" s="10"/>
      <c r="I7" s="11"/>
      <c r="J7" s="11"/>
    </row>
    <row r="8" spans="1:10" s="12" customFormat="1" ht="29.25" customHeight="1">
      <c r="A8" s="13" t="s">
        <v>16</v>
      </c>
      <c r="B8" s="13"/>
      <c r="C8" s="13"/>
      <c r="D8" s="13"/>
      <c r="E8" s="13"/>
      <c r="F8" s="13"/>
      <c r="G8" s="13"/>
      <c r="H8" s="13"/>
      <c r="I8" s="11"/>
      <c r="J8" s="11"/>
    </row>
    <row r="9" spans="1:10" s="12" customFormat="1" ht="28.5" customHeight="1">
      <c r="A9" s="13" t="s">
        <v>17</v>
      </c>
      <c r="B9" s="13"/>
      <c r="C9" s="13"/>
      <c r="D9" s="13"/>
      <c r="E9" s="13"/>
      <c r="F9" s="13"/>
      <c r="G9" s="13"/>
      <c r="H9" s="13"/>
      <c r="I9" s="11"/>
      <c r="J9" s="11"/>
    </row>
    <row r="10" spans="1:10" s="12" customFormat="1" ht="30" customHeight="1">
      <c r="A10" s="14" t="s">
        <v>15</v>
      </c>
      <c r="B10" s="14"/>
      <c r="C10" s="14"/>
      <c r="D10" s="14"/>
      <c r="E10" s="14"/>
      <c r="F10" s="14"/>
      <c r="G10" s="14"/>
      <c r="H10" s="14"/>
      <c r="I10" s="11"/>
      <c r="J10" s="11"/>
    </row>
    <row r="11" spans="1:10" s="12" customFormat="1" ht="30" customHeight="1">
      <c r="A11" s="15" t="s">
        <v>27</v>
      </c>
      <c r="B11" s="15"/>
      <c r="C11" s="15"/>
      <c r="D11" s="15"/>
      <c r="E11" s="15"/>
      <c r="F11" s="15"/>
      <c r="G11" s="15"/>
      <c r="H11" s="15"/>
      <c r="I11" s="11"/>
      <c r="J11" s="11"/>
    </row>
    <row r="12" spans="1:10" s="12" customFormat="1" ht="30" customHeight="1">
      <c r="A12" s="16"/>
      <c r="B12" s="16"/>
      <c r="C12" s="16"/>
      <c r="D12" s="16"/>
      <c r="E12" s="16"/>
      <c r="F12" s="16"/>
      <c r="G12" s="16"/>
      <c r="H12" s="16"/>
      <c r="I12" s="11"/>
      <c r="J12" s="11"/>
    </row>
    <row r="13" spans="2:10" ht="25.5">
      <c r="B13" s="17" t="s">
        <v>25</v>
      </c>
      <c r="J13" s="2" t="s">
        <v>23</v>
      </c>
    </row>
    <row r="14" spans="1:10" ht="16.5" customHeight="1">
      <c r="A14" s="18" t="s">
        <v>22</v>
      </c>
      <c r="B14" s="69" t="s">
        <v>24</v>
      </c>
      <c r="J14" s="2" t="s">
        <v>24</v>
      </c>
    </row>
    <row r="15" ht="16.5" customHeight="1"/>
    <row r="16" spans="4:8" ht="38.25">
      <c r="D16" s="19" t="s">
        <v>10</v>
      </c>
      <c r="E16" s="20" t="s">
        <v>11</v>
      </c>
      <c r="F16" s="21"/>
      <c r="G16" s="22"/>
      <c r="H16" s="23" t="s">
        <v>9</v>
      </c>
    </row>
    <row r="17" spans="1:10" ht="19.5" customHeight="1">
      <c r="A17" s="24" t="s">
        <v>0</v>
      </c>
      <c r="B17" s="65">
        <v>1000000</v>
      </c>
      <c r="D17" s="25">
        <v>1</v>
      </c>
      <c r="E17" s="26">
        <v>1981</v>
      </c>
      <c r="F17" s="27" t="s">
        <v>12</v>
      </c>
      <c r="G17" s="28">
        <f>E17+1</f>
        <v>1982</v>
      </c>
      <c r="H17" s="29">
        <v>100</v>
      </c>
      <c r="I17" s="30">
        <v>29677</v>
      </c>
      <c r="J17" s="31">
        <f>I17+335</f>
        <v>30012</v>
      </c>
    </row>
    <row r="18" spans="1:10" ht="19.5" customHeight="1">
      <c r="A18" s="24" t="s">
        <v>28</v>
      </c>
      <c r="B18" s="66">
        <v>36861</v>
      </c>
      <c r="D18" s="25">
        <v>2</v>
      </c>
      <c r="E18" s="32">
        <v>1982</v>
      </c>
      <c r="F18" s="33" t="s">
        <v>12</v>
      </c>
      <c r="G18" s="34">
        <f aca="true" t="shared" si="0" ref="G18:G56">E18+1</f>
        <v>1983</v>
      </c>
      <c r="H18" s="29">
        <v>109</v>
      </c>
      <c r="I18" s="31">
        <f>J17+30</f>
        <v>30042</v>
      </c>
      <c r="J18" s="31">
        <f>I18+336</f>
        <v>30378</v>
      </c>
    </row>
    <row r="19" spans="1:10" ht="19.5" customHeight="1">
      <c r="A19" s="35" t="s">
        <v>1</v>
      </c>
      <c r="B19" s="67">
        <v>3000000</v>
      </c>
      <c r="D19" s="25">
        <v>3</v>
      </c>
      <c r="E19" s="32">
        <v>1983</v>
      </c>
      <c r="F19" s="33" t="s">
        <v>12</v>
      </c>
      <c r="G19" s="34">
        <f t="shared" si="0"/>
        <v>1984</v>
      </c>
      <c r="H19" s="29">
        <v>116</v>
      </c>
      <c r="I19" s="31">
        <f aca="true" t="shared" si="1" ref="I19:I56">J18+30</f>
        <v>30408</v>
      </c>
      <c r="J19" s="31">
        <f aca="true" t="shared" si="2" ref="J19:J56">I19+336</f>
        <v>30744</v>
      </c>
    </row>
    <row r="20" spans="1:10" ht="19.5" customHeight="1">
      <c r="A20" s="35" t="s">
        <v>29</v>
      </c>
      <c r="B20" s="68">
        <v>39995</v>
      </c>
      <c r="D20" s="25">
        <v>4</v>
      </c>
      <c r="E20" s="32">
        <v>1984</v>
      </c>
      <c r="F20" s="33" t="s">
        <v>12</v>
      </c>
      <c r="G20" s="34">
        <f t="shared" si="0"/>
        <v>1985</v>
      </c>
      <c r="H20" s="29">
        <v>125</v>
      </c>
      <c r="I20" s="31">
        <f t="shared" si="1"/>
        <v>30774</v>
      </c>
      <c r="J20" s="31">
        <f t="shared" si="2"/>
        <v>31110</v>
      </c>
    </row>
    <row r="21" spans="1:10" ht="19.5" customHeight="1">
      <c r="A21" s="36" t="s">
        <v>2</v>
      </c>
      <c r="B21" s="37">
        <f>(ROUND((B20-B18)/365,1))</f>
        <v>8.6</v>
      </c>
      <c r="D21" s="25">
        <v>5</v>
      </c>
      <c r="E21" s="32">
        <v>1985</v>
      </c>
      <c r="F21" s="33" t="s">
        <v>12</v>
      </c>
      <c r="G21" s="34">
        <f t="shared" si="0"/>
        <v>1986</v>
      </c>
      <c r="H21" s="29">
        <v>133</v>
      </c>
      <c r="I21" s="31">
        <f t="shared" si="1"/>
        <v>31140</v>
      </c>
      <c r="J21" s="31">
        <f t="shared" si="2"/>
        <v>31476</v>
      </c>
    </row>
    <row r="22" spans="1:10" ht="19.5" customHeight="1">
      <c r="A22" s="38"/>
      <c r="B22" s="39"/>
      <c r="D22" s="25">
        <v>6</v>
      </c>
      <c r="E22" s="32">
        <v>1986</v>
      </c>
      <c r="F22" s="33" t="s">
        <v>12</v>
      </c>
      <c r="G22" s="34">
        <f t="shared" si="0"/>
        <v>1987</v>
      </c>
      <c r="H22" s="29">
        <v>140</v>
      </c>
      <c r="I22" s="31">
        <f t="shared" si="1"/>
        <v>31506</v>
      </c>
      <c r="J22" s="31">
        <f t="shared" si="2"/>
        <v>31842</v>
      </c>
    </row>
    <row r="23" spans="1:10" ht="19.5" customHeight="1">
      <c r="A23" s="40" t="s">
        <v>19</v>
      </c>
      <c r="B23" s="41" t="str">
        <f>IF(B21&lt;3,"STCG","LTCG")</f>
        <v>LTCG</v>
      </c>
      <c r="D23" s="25">
        <v>7</v>
      </c>
      <c r="E23" s="32">
        <v>1987</v>
      </c>
      <c r="F23" s="33" t="s">
        <v>12</v>
      </c>
      <c r="G23" s="34">
        <f t="shared" si="0"/>
        <v>1988</v>
      </c>
      <c r="H23" s="29">
        <v>150</v>
      </c>
      <c r="I23" s="31">
        <f t="shared" si="1"/>
        <v>31872</v>
      </c>
      <c r="J23" s="31">
        <f t="shared" si="2"/>
        <v>32208</v>
      </c>
    </row>
    <row r="24" spans="1:10" ht="19.5" customHeight="1">
      <c r="A24" s="38"/>
      <c r="B24" s="39"/>
      <c r="D24" s="25">
        <v>8</v>
      </c>
      <c r="E24" s="32">
        <v>1988</v>
      </c>
      <c r="F24" s="33" t="s">
        <v>12</v>
      </c>
      <c r="G24" s="34">
        <f t="shared" si="0"/>
        <v>1989</v>
      </c>
      <c r="H24" s="29">
        <v>161</v>
      </c>
      <c r="I24" s="31">
        <f t="shared" si="1"/>
        <v>32238</v>
      </c>
      <c r="J24" s="31">
        <f t="shared" si="2"/>
        <v>32574</v>
      </c>
    </row>
    <row r="25" spans="1:10" s="43" customFormat="1" ht="19.5" customHeight="1">
      <c r="A25" s="42" t="s">
        <v>30</v>
      </c>
      <c r="B25" s="42"/>
      <c r="D25" s="44">
        <v>9</v>
      </c>
      <c r="E25" s="32">
        <v>1989</v>
      </c>
      <c r="F25" s="33" t="s">
        <v>12</v>
      </c>
      <c r="G25" s="34">
        <f t="shared" si="0"/>
        <v>1990</v>
      </c>
      <c r="H25" s="29">
        <v>172</v>
      </c>
      <c r="I25" s="31">
        <f t="shared" si="1"/>
        <v>32604</v>
      </c>
      <c r="J25" s="31">
        <f t="shared" si="2"/>
        <v>32940</v>
      </c>
    </row>
    <row r="26" spans="1:10" ht="19.5" customHeight="1">
      <c r="A26" s="45" t="s">
        <v>26</v>
      </c>
      <c r="B26" s="46"/>
      <c r="D26" s="25">
        <v>10</v>
      </c>
      <c r="E26" s="32">
        <v>1990</v>
      </c>
      <c r="F26" s="33" t="s">
        <v>12</v>
      </c>
      <c r="G26" s="34">
        <f t="shared" si="0"/>
        <v>1991</v>
      </c>
      <c r="H26" s="29">
        <v>182</v>
      </c>
      <c r="I26" s="31">
        <f t="shared" si="1"/>
        <v>32970</v>
      </c>
      <c r="J26" s="31">
        <f t="shared" si="2"/>
        <v>33306</v>
      </c>
    </row>
    <row r="27" spans="1:10" ht="19.5" customHeight="1">
      <c r="A27" s="47"/>
      <c r="B27" s="48"/>
      <c r="D27" s="25">
        <v>11</v>
      </c>
      <c r="E27" s="32">
        <v>1991</v>
      </c>
      <c r="F27" s="33" t="s">
        <v>12</v>
      </c>
      <c r="G27" s="34">
        <f t="shared" si="0"/>
        <v>1992</v>
      </c>
      <c r="H27" s="29">
        <v>199</v>
      </c>
      <c r="I27" s="31">
        <f t="shared" si="1"/>
        <v>33336</v>
      </c>
      <c r="J27" s="31">
        <f t="shared" si="2"/>
        <v>33672</v>
      </c>
    </row>
    <row r="28" spans="1:10" ht="19.5" customHeight="1">
      <c r="A28" s="47"/>
      <c r="B28" s="48"/>
      <c r="D28" s="25">
        <v>12</v>
      </c>
      <c r="E28" s="32">
        <v>1992</v>
      </c>
      <c r="F28" s="33" t="s">
        <v>12</v>
      </c>
      <c r="G28" s="34">
        <f t="shared" si="0"/>
        <v>1993</v>
      </c>
      <c r="H28" s="29">
        <v>223</v>
      </c>
      <c r="I28" s="31">
        <f t="shared" si="1"/>
        <v>33702</v>
      </c>
      <c r="J28" s="31">
        <f t="shared" si="2"/>
        <v>34038</v>
      </c>
    </row>
    <row r="29" spans="1:10" ht="19.5" customHeight="1">
      <c r="A29" s="49"/>
      <c r="B29" s="50"/>
      <c r="D29" s="25">
        <v>13</v>
      </c>
      <c r="E29" s="32">
        <v>1993</v>
      </c>
      <c r="F29" s="33" t="s">
        <v>12</v>
      </c>
      <c r="G29" s="34">
        <f t="shared" si="0"/>
        <v>1994</v>
      </c>
      <c r="H29" s="29">
        <v>244</v>
      </c>
      <c r="I29" s="31">
        <f t="shared" si="1"/>
        <v>34068</v>
      </c>
      <c r="J29" s="31">
        <f t="shared" si="2"/>
        <v>34404</v>
      </c>
    </row>
    <row r="30" spans="1:10" ht="19.5" customHeight="1">
      <c r="A30" s="38"/>
      <c r="B30" s="39"/>
      <c r="D30" s="25">
        <v>14</v>
      </c>
      <c r="E30" s="32">
        <v>1994</v>
      </c>
      <c r="F30" s="33" t="s">
        <v>12</v>
      </c>
      <c r="G30" s="34">
        <f t="shared" si="0"/>
        <v>1995</v>
      </c>
      <c r="H30" s="29">
        <v>259</v>
      </c>
      <c r="I30" s="31">
        <f t="shared" si="1"/>
        <v>34434</v>
      </c>
      <c r="J30" s="31">
        <f t="shared" si="2"/>
        <v>34770</v>
      </c>
    </row>
    <row r="31" spans="1:10" ht="19.5" customHeight="1">
      <c r="A31" s="51" t="s">
        <v>31</v>
      </c>
      <c r="B31" s="51"/>
      <c r="D31" s="25">
        <v>15</v>
      </c>
      <c r="E31" s="32">
        <v>1995</v>
      </c>
      <c r="F31" s="33" t="s">
        <v>12</v>
      </c>
      <c r="G31" s="34">
        <f t="shared" si="0"/>
        <v>1996</v>
      </c>
      <c r="H31" s="29">
        <v>281</v>
      </c>
      <c r="I31" s="31">
        <f t="shared" si="1"/>
        <v>34800</v>
      </c>
      <c r="J31" s="31">
        <f t="shared" si="2"/>
        <v>35136</v>
      </c>
    </row>
    <row r="32" spans="1:10" ht="19.5" customHeight="1">
      <c r="A32" s="36" t="s">
        <v>3</v>
      </c>
      <c r="B32" s="52">
        <f>IF(AND(B14="PROPERTY",B23="LTCG"),IF(C33="2ND",VLOOKUP(YEAR(B18),G17:H54,2,0),VLOOKUP(YEAR(B18),E17:H54,4,0)),"-NIL-")</f>
        <v>406</v>
      </c>
      <c r="C32" s="2" t="str">
        <f>IF(AND(YEAR(B18)&gt;=YEAR(I17:I54),MONTH(B18)&gt;=MONTH(I17:I54)),IF(AND(YEAR(B18)&lt;=YEAR(J17:J54),MONTH(B18)&lt;=MONTH(J17:J54)),YEAR(B18),"1ST"),"2ND")</f>
        <v>1ST</v>
      </c>
      <c r="D32" s="25">
        <v>16</v>
      </c>
      <c r="E32" s="32">
        <v>1996</v>
      </c>
      <c r="F32" s="33" t="s">
        <v>12</v>
      </c>
      <c r="G32" s="34">
        <f t="shared" si="0"/>
        <v>1997</v>
      </c>
      <c r="H32" s="29">
        <v>305</v>
      </c>
      <c r="I32" s="31">
        <f t="shared" si="1"/>
        <v>35166</v>
      </c>
      <c r="J32" s="31">
        <f t="shared" si="2"/>
        <v>35502</v>
      </c>
    </row>
    <row r="33" spans="1:10" ht="19.5" customHeight="1">
      <c r="A33" s="36" t="s">
        <v>4</v>
      </c>
      <c r="B33" s="52">
        <f>IF(AND(B14="PROPERTY",B23="LTCG"),IF(C33="2ND",VLOOKUP(YEAR(B20),G17:H54,2,0),VLOOKUP(YEAR(B20),E17:H54,4,0)),"-NIL-")</f>
        <v>632</v>
      </c>
      <c r="C33" s="2" t="str">
        <f>IF(AND(YEAR(B20)&gt;=YEAR(I17:I54),MONTH(B20)&gt;=MONTH(I17:I54)),IF(AND(YEAR(B20)&lt;=YEAR(J17:J54),MONTH(B20)&lt;=MONTH(J17:J54)),YEAR(B20),"1ST"),"2ND")</f>
        <v>1ST</v>
      </c>
      <c r="D33" s="25">
        <v>17</v>
      </c>
      <c r="E33" s="32">
        <v>1997</v>
      </c>
      <c r="F33" s="33" t="s">
        <v>12</v>
      </c>
      <c r="G33" s="34">
        <f t="shared" si="0"/>
        <v>1998</v>
      </c>
      <c r="H33" s="29">
        <v>331</v>
      </c>
      <c r="I33" s="31">
        <f t="shared" si="1"/>
        <v>35532</v>
      </c>
      <c r="J33" s="31">
        <f t="shared" si="2"/>
        <v>35868</v>
      </c>
    </row>
    <row r="34" spans="1:10" ht="19.5" customHeight="1">
      <c r="A34" s="36" t="s">
        <v>5</v>
      </c>
      <c r="B34" s="53">
        <f>IF(B32="-NIL-",B17,B17*(B33/B32))</f>
        <v>1556650.246305419</v>
      </c>
      <c r="D34" s="25">
        <v>18</v>
      </c>
      <c r="E34" s="32">
        <v>1998</v>
      </c>
      <c r="F34" s="33" t="s">
        <v>12</v>
      </c>
      <c r="G34" s="34">
        <f t="shared" si="0"/>
        <v>1999</v>
      </c>
      <c r="H34" s="29">
        <v>351</v>
      </c>
      <c r="I34" s="31">
        <f t="shared" si="1"/>
        <v>35898</v>
      </c>
      <c r="J34" s="31">
        <f t="shared" si="2"/>
        <v>36234</v>
      </c>
    </row>
    <row r="35" spans="1:10" ht="19.5" customHeight="1">
      <c r="A35" s="36" t="s">
        <v>6</v>
      </c>
      <c r="B35" s="70">
        <f>IF(AND(B14="PROPERTY",B23="STCG")," STCG CALC.",B19-B34)</f>
        <v>1443349.753694581</v>
      </c>
      <c r="D35" s="25">
        <v>19</v>
      </c>
      <c r="E35" s="32">
        <v>1999</v>
      </c>
      <c r="F35" s="33" t="s">
        <v>12</v>
      </c>
      <c r="G35" s="34">
        <f t="shared" si="0"/>
        <v>2000</v>
      </c>
      <c r="H35" s="29">
        <v>389</v>
      </c>
      <c r="I35" s="31">
        <f t="shared" si="1"/>
        <v>36264</v>
      </c>
      <c r="J35" s="31">
        <f t="shared" si="2"/>
        <v>36600</v>
      </c>
    </row>
    <row r="36" spans="1:10" ht="19.5" customHeight="1">
      <c r="A36" s="54" t="s">
        <v>7</v>
      </c>
      <c r="B36" s="55">
        <f>IF(B32="-NIL-",0,B35*B40)</f>
        <v>288669.95073891623</v>
      </c>
      <c r="D36" s="25">
        <v>20</v>
      </c>
      <c r="E36" s="32">
        <v>2000</v>
      </c>
      <c r="F36" s="33" t="s">
        <v>12</v>
      </c>
      <c r="G36" s="34">
        <f t="shared" si="0"/>
        <v>2001</v>
      </c>
      <c r="H36" s="29">
        <v>406</v>
      </c>
      <c r="I36" s="31">
        <f t="shared" si="1"/>
        <v>36630</v>
      </c>
      <c r="J36" s="31">
        <f t="shared" si="2"/>
        <v>36966</v>
      </c>
    </row>
    <row r="37" spans="1:10" ht="19.5" customHeight="1">
      <c r="A37" s="54" t="s">
        <v>8</v>
      </c>
      <c r="B37" s="71" t="str">
        <f>IF(B14="SHARES / MFs",IF(B21&gt;1,"NO TAX ON LTCG",(B19-B17)*B41),IF(B14="PROPERTY","-",""))</f>
        <v>-</v>
      </c>
      <c r="D37" s="25">
        <v>21</v>
      </c>
      <c r="E37" s="32">
        <v>2001</v>
      </c>
      <c r="F37" s="33" t="s">
        <v>12</v>
      </c>
      <c r="G37" s="34">
        <f t="shared" si="0"/>
        <v>2002</v>
      </c>
      <c r="H37" s="29">
        <v>426</v>
      </c>
      <c r="I37" s="31">
        <f t="shared" si="1"/>
        <v>36996</v>
      </c>
      <c r="J37" s="31">
        <f t="shared" si="2"/>
        <v>37332</v>
      </c>
    </row>
    <row r="38" spans="1:10" ht="19.5" customHeight="1">
      <c r="A38" s="36"/>
      <c r="B38" s="56"/>
      <c r="D38" s="25">
        <v>22</v>
      </c>
      <c r="E38" s="32">
        <v>2002</v>
      </c>
      <c r="F38" s="33" t="s">
        <v>12</v>
      </c>
      <c r="G38" s="34">
        <f t="shared" si="0"/>
        <v>2003</v>
      </c>
      <c r="H38" s="29">
        <v>447</v>
      </c>
      <c r="I38" s="31">
        <f t="shared" si="1"/>
        <v>37362</v>
      </c>
      <c r="J38" s="31">
        <f t="shared" si="2"/>
        <v>37698</v>
      </c>
    </row>
    <row r="39" spans="1:10" ht="19.5" customHeight="1">
      <c r="A39" s="57"/>
      <c r="B39" s="56"/>
      <c r="D39" s="25">
        <v>23</v>
      </c>
      <c r="E39" s="32">
        <v>2003</v>
      </c>
      <c r="F39" s="33" t="s">
        <v>12</v>
      </c>
      <c r="G39" s="34">
        <f t="shared" si="0"/>
        <v>2004</v>
      </c>
      <c r="H39" s="29">
        <v>463</v>
      </c>
      <c r="I39" s="31">
        <f t="shared" si="1"/>
        <v>37728</v>
      </c>
      <c r="J39" s="31">
        <f t="shared" si="2"/>
        <v>38064</v>
      </c>
    </row>
    <row r="40" spans="1:10" ht="19.5" customHeight="1">
      <c r="A40" s="58" t="s">
        <v>20</v>
      </c>
      <c r="B40" s="59">
        <v>0.2</v>
      </c>
      <c r="D40" s="25">
        <v>24</v>
      </c>
      <c r="E40" s="32">
        <v>2004</v>
      </c>
      <c r="F40" s="33" t="s">
        <v>12</v>
      </c>
      <c r="G40" s="34">
        <f t="shared" si="0"/>
        <v>2005</v>
      </c>
      <c r="H40" s="29">
        <v>480</v>
      </c>
      <c r="I40" s="31">
        <f t="shared" si="1"/>
        <v>38094</v>
      </c>
      <c r="J40" s="31">
        <f t="shared" si="2"/>
        <v>38430</v>
      </c>
    </row>
    <row r="41" spans="1:10" ht="24.75" customHeight="1">
      <c r="A41" s="58" t="s">
        <v>21</v>
      </c>
      <c r="B41" s="59">
        <v>0.15</v>
      </c>
      <c r="D41" s="25">
        <v>25</v>
      </c>
      <c r="E41" s="32">
        <v>2005</v>
      </c>
      <c r="F41" s="33" t="s">
        <v>12</v>
      </c>
      <c r="G41" s="34">
        <f t="shared" si="0"/>
        <v>2006</v>
      </c>
      <c r="H41" s="29">
        <v>497</v>
      </c>
      <c r="I41" s="31">
        <f t="shared" si="1"/>
        <v>38460</v>
      </c>
      <c r="J41" s="31">
        <f t="shared" si="2"/>
        <v>38796</v>
      </c>
    </row>
    <row r="42" spans="1:10" ht="19.5" customHeight="1">
      <c r="A42" s="57"/>
      <c r="B42" s="39"/>
      <c r="D42" s="25">
        <v>26</v>
      </c>
      <c r="E42" s="32">
        <v>2006</v>
      </c>
      <c r="F42" s="33" t="s">
        <v>12</v>
      </c>
      <c r="G42" s="34">
        <f t="shared" si="0"/>
        <v>2007</v>
      </c>
      <c r="H42" s="29">
        <v>519</v>
      </c>
      <c r="I42" s="31">
        <f t="shared" si="1"/>
        <v>38826</v>
      </c>
      <c r="J42" s="31">
        <f t="shared" si="2"/>
        <v>39162</v>
      </c>
    </row>
    <row r="43" spans="1:10" ht="19.5" customHeight="1">
      <c r="A43" s="60"/>
      <c r="D43" s="25">
        <v>27</v>
      </c>
      <c r="E43" s="32">
        <v>2007</v>
      </c>
      <c r="F43" s="33" t="s">
        <v>12</v>
      </c>
      <c r="G43" s="34">
        <f t="shared" si="0"/>
        <v>2008</v>
      </c>
      <c r="H43" s="29">
        <v>551</v>
      </c>
      <c r="I43" s="31">
        <f t="shared" si="1"/>
        <v>39192</v>
      </c>
      <c r="J43" s="31">
        <f t="shared" si="2"/>
        <v>39528</v>
      </c>
    </row>
    <row r="44" spans="1:10" ht="19.5" customHeight="1">
      <c r="A44" s="60"/>
      <c r="D44" s="25">
        <v>28</v>
      </c>
      <c r="E44" s="32">
        <v>2008</v>
      </c>
      <c r="F44" s="33" t="s">
        <v>12</v>
      </c>
      <c r="G44" s="34">
        <f t="shared" si="0"/>
        <v>2009</v>
      </c>
      <c r="H44" s="29">
        <v>582</v>
      </c>
      <c r="I44" s="31">
        <f t="shared" si="1"/>
        <v>39558</v>
      </c>
      <c r="J44" s="31">
        <f t="shared" si="2"/>
        <v>39894</v>
      </c>
    </row>
    <row r="45" spans="1:10" ht="19.5" customHeight="1">
      <c r="A45" s="60"/>
      <c r="B45" s="61"/>
      <c r="C45" s="62"/>
      <c r="D45" s="25">
        <v>29</v>
      </c>
      <c r="E45" s="32">
        <v>2009</v>
      </c>
      <c r="F45" s="33" t="s">
        <v>12</v>
      </c>
      <c r="G45" s="34">
        <f t="shared" si="0"/>
        <v>2010</v>
      </c>
      <c r="H45" s="29">
        <v>632</v>
      </c>
      <c r="I45" s="31">
        <f t="shared" si="1"/>
        <v>39924</v>
      </c>
      <c r="J45" s="31">
        <f t="shared" si="2"/>
        <v>40260</v>
      </c>
    </row>
    <row r="46" spans="1:10" ht="19.5" customHeight="1">
      <c r="A46" s="60"/>
      <c r="C46" s="62"/>
      <c r="D46" s="25">
        <v>30</v>
      </c>
      <c r="E46" s="32">
        <v>2010</v>
      </c>
      <c r="F46" s="33" t="s">
        <v>12</v>
      </c>
      <c r="G46" s="34">
        <f t="shared" si="0"/>
        <v>2011</v>
      </c>
      <c r="H46" s="29">
        <v>711</v>
      </c>
      <c r="I46" s="31">
        <f t="shared" si="1"/>
        <v>40290</v>
      </c>
      <c r="J46" s="31">
        <f t="shared" si="2"/>
        <v>40626</v>
      </c>
    </row>
    <row r="47" spans="1:10" ht="19.5" customHeight="1">
      <c r="A47" s="60"/>
      <c r="C47" s="62"/>
      <c r="D47" s="25">
        <v>31</v>
      </c>
      <c r="E47" s="32">
        <v>2011</v>
      </c>
      <c r="F47" s="33" t="s">
        <v>12</v>
      </c>
      <c r="G47" s="34">
        <f t="shared" si="0"/>
        <v>2012</v>
      </c>
      <c r="H47" s="64"/>
      <c r="I47" s="31">
        <f t="shared" si="1"/>
        <v>40656</v>
      </c>
      <c r="J47" s="31">
        <f t="shared" si="2"/>
        <v>40992</v>
      </c>
    </row>
    <row r="48" spans="1:10" ht="19.5" customHeight="1">
      <c r="A48" s="60"/>
      <c r="C48" s="62"/>
      <c r="D48" s="25">
        <v>32</v>
      </c>
      <c r="E48" s="32">
        <v>2012</v>
      </c>
      <c r="F48" s="33" t="s">
        <v>12</v>
      </c>
      <c r="G48" s="34">
        <f t="shared" si="0"/>
        <v>2013</v>
      </c>
      <c r="H48" s="64"/>
      <c r="I48" s="31">
        <f t="shared" si="1"/>
        <v>41022</v>
      </c>
      <c r="J48" s="31">
        <f t="shared" si="2"/>
        <v>41358</v>
      </c>
    </row>
    <row r="49" spans="1:10" ht="19.5" customHeight="1">
      <c r="A49" s="60"/>
      <c r="C49" s="62"/>
      <c r="D49" s="25">
        <v>33</v>
      </c>
      <c r="E49" s="32">
        <v>2013</v>
      </c>
      <c r="F49" s="33" t="s">
        <v>12</v>
      </c>
      <c r="G49" s="34">
        <f t="shared" si="0"/>
        <v>2014</v>
      </c>
      <c r="H49" s="64"/>
      <c r="I49" s="31">
        <f t="shared" si="1"/>
        <v>41388</v>
      </c>
      <c r="J49" s="31">
        <f t="shared" si="2"/>
        <v>41724</v>
      </c>
    </row>
    <row r="50" spans="1:10" ht="19.5" customHeight="1">
      <c r="A50" s="60"/>
      <c r="C50" s="62"/>
      <c r="D50" s="25">
        <v>34</v>
      </c>
      <c r="E50" s="32">
        <v>2014</v>
      </c>
      <c r="F50" s="33" t="s">
        <v>12</v>
      </c>
      <c r="G50" s="34">
        <f t="shared" si="0"/>
        <v>2015</v>
      </c>
      <c r="H50" s="64"/>
      <c r="I50" s="31">
        <f t="shared" si="1"/>
        <v>41754</v>
      </c>
      <c r="J50" s="31">
        <f t="shared" si="2"/>
        <v>42090</v>
      </c>
    </row>
    <row r="51" spans="1:10" ht="19.5" customHeight="1">
      <c r="A51" s="60"/>
      <c r="C51" s="62"/>
      <c r="D51" s="25">
        <v>35</v>
      </c>
      <c r="E51" s="32">
        <v>2015</v>
      </c>
      <c r="F51" s="33" t="s">
        <v>12</v>
      </c>
      <c r="G51" s="34">
        <f t="shared" si="0"/>
        <v>2016</v>
      </c>
      <c r="H51" s="64"/>
      <c r="I51" s="31">
        <f t="shared" si="1"/>
        <v>42120</v>
      </c>
      <c r="J51" s="31">
        <f t="shared" si="2"/>
        <v>42456</v>
      </c>
    </row>
    <row r="52" spans="1:10" ht="19.5" customHeight="1">
      <c r="A52" s="60"/>
      <c r="C52" s="62"/>
      <c r="D52" s="25">
        <v>36</v>
      </c>
      <c r="E52" s="32">
        <v>2016</v>
      </c>
      <c r="F52" s="33" t="s">
        <v>12</v>
      </c>
      <c r="G52" s="34">
        <f t="shared" si="0"/>
        <v>2017</v>
      </c>
      <c r="H52" s="64"/>
      <c r="I52" s="31">
        <f t="shared" si="1"/>
        <v>42486</v>
      </c>
      <c r="J52" s="31">
        <f t="shared" si="2"/>
        <v>42822</v>
      </c>
    </row>
    <row r="53" spans="1:10" ht="19.5" customHeight="1">
      <c r="A53" s="60"/>
      <c r="C53" s="62"/>
      <c r="D53" s="25">
        <v>37</v>
      </c>
      <c r="E53" s="32">
        <v>2017</v>
      </c>
      <c r="F53" s="33" t="s">
        <v>12</v>
      </c>
      <c r="G53" s="34">
        <f t="shared" si="0"/>
        <v>2018</v>
      </c>
      <c r="H53" s="64"/>
      <c r="I53" s="31">
        <f t="shared" si="1"/>
        <v>42852</v>
      </c>
      <c r="J53" s="31">
        <f t="shared" si="2"/>
        <v>43188</v>
      </c>
    </row>
    <row r="54" spans="1:10" ht="19.5" customHeight="1">
      <c r="A54" s="60"/>
      <c r="C54" s="62"/>
      <c r="D54" s="25">
        <v>38</v>
      </c>
      <c r="E54" s="32">
        <v>2018</v>
      </c>
      <c r="F54" s="33" t="s">
        <v>12</v>
      </c>
      <c r="G54" s="34">
        <f t="shared" si="0"/>
        <v>2019</v>
      </c>
      <c r="H54" s="64"/>
      <c r="I54" s="31">
        <f t="shared" si="1"/>
        <v>43218</v>
      </c>
      <c r="J54" s="31">
        <f t="shared" si="2"/>
        <v>43554</v>
      </c>
    </row>
    <row r="55" spans="1:10" ht="19.5" customHeight="1">
      <c r="A55" s="60"/>
      <c r="C55" s="62"/>
      <c r="D55" s="25">
        <v>39</v>
      </c>
      <c r="E55" s="32">
        <v>2019</v>
      </c>
      <c r="F55" s="33" t="s">
        <v>12</v>
      </c>
      <c r="G55" s="34">
        <f t="shared" si="0"/>
        <v>2020</v>
      </c>
      <c r="H55" s="64"/>
      <c r="I55" s="31">
        <f t="shared" si="1"/>
        <v>43584</v>
      </c>
      <c r="J55" s="31">
        <f t="shared" si="2"/>
        <v>43920</v>
      </c>
    </row>
    <row r="56" spans="1:10" ht="19.5" customHeight="1">
      <c r="A56" s="60"/>
      <c r="C56" s="62"/>
      <c r="D56" s="25">
        <v>40</v>
      </c>
      <c r="E56" s="32">
        <v>2020</v>
      </c>
      <c r="F56" s="33" t="s">
        <v>12</v>
      </c>
      <c r="G56" s="34">
        <f t="shared" si="0"/>
        <v>2021</v>
      </c>
      <c r="H56" s="64"/>
      <c r="I56" s="31">
        <f t="shared" si="1"/>
        <v>43950</v>
      </c>
      <c r="J56" s="31">
        <f t="shared" si="2"/>
        <v>44286</v>
      </c>
    </row>
    <row r="57" spans="1:8" ht="19.5" customHeight="1">
      <c r="A57" s="63" t="s">
        <v>32</v>
      </c>
      <c r="B57" s="63"/>
      <c r="C57" s="63"/>
      <c r="D57" s="63"/>
      <c r="E57" s="63"/>
      <c r="F57" s="63"/>
      <c r="G57" s="63"/>
      <c r="H57" s="63"/>
    </row>
    <row r="58" spans="1:7" ht="19.5" customHeight="1">
      <c r="A58" s="60"/>
      <c r="C58" s="62"/>
      <c r="D58" s="62"/>
      <c r="E58" s="62"/>
      <c r="F58" s="62"/>
      <c r="G58" s="62"/>
    </row>
    <row r="59" spans="1:7" ht="19.5" customHeight="1">
      <c r="A59" s="60"/>
      <c r="C59" s="62"/>
      <c r="D59" s="62"/>
      <c r="E59" s="62"/>
      <c r="F59" s="62"/>
      <c r="G59" s="62"/>
    </row>
    <row r="60" spans="1:7" ht="19.5" customHeight="1">
      <c r="A60" s="60"/>
      <c r="C60" s="62"/>
      <c r="D60" s="62"/>
      <c r="E60" s="62"/>
      <c r="F60" s="62"/>
      <c r="G60" s="62"/>
    </row>
    <row r="61" spans="1:7" ht="19.5" customHeight="1">
      <c r="A61" s="60"/>
      <c r="C61" s="62"/>
      <c r="D61" s="62"/>
      <c r="E61" s="62"/>
      <c r="F61" s="62"/>
      <c r="G61" s="62"/>
    </row>
    <row r="62" spans="1:7" ht="19.5" customHeight="1">
      <c r="A62" s="60"/>
      <c r="C62" s="62"/>
      <c r="D62" s="62"/>
      <c r="E62" s="62"/>
      <c r="F62" s="62"/>
      <c r="G62" s="62"/>
    </row>
    <row r="63" spans="1:7" ht="19.5" customHeight="1">
      <c r="A63" s="60"/>
      <c r="C63" s="62"/>
      <c r="D63" s="62"/>
      <c r="E63" s="62"/>
      <c r="F63" s="62"/>
      <c r="G63" s="62"/>
    </row>
    <row r="64" spans="1:7" ht="19.5" customHeight="1">
      <c r="A64" s="60"/>
      <c r="C64" s="62"/>
      <c r="D64" s="62"/>
      <c r="E64" s="62"/>
      <c r="F64" s="62"/>
      <c r="G64" s="62"/>
    </row>
    <row r="65" spans="1:7" ht="19.5" customHeight="1">
      <c r="A65" s="60"/>
      <c r="C65" s="62"/>
      <c r="D65" s="62"/>
      <c r="E65" s="62"/>
      <c r="F65" s="62"/>
      <c r="G65" s="62"/>
    </row>
    <row r="66" spans="1:7" ht="19.5" customHeight="1">
      <c r="A66" s="60"/>
      <c r="C66" s="62"/>
      <c r="D66" s="62"/>
      <c r="E66" s="62"/>
      <c r="F66" s="62"/>
      <c r="G66" s="62"/>
    </row>
    <row r="67" spans="1:7" ht="19.5" customHeight="1">
      <c r="A67" s="60"/>
      <c r="C67" s="62"/>
      <c r="D67" s="62"/>
      <c r="E67" s="62"/>
      <c r="F67" s="62"/>
      <c r="G67" s="62"/>
    </row>
    <row r="68" spans="1:7" ht="19.5" customHeight="1">
      <c r="A68" s="60"/>
      <c r="C68" s="62"/>
      <c r="D68" s="62"/>
      <c r="E68" s="62"/>
      <c r="F68" s="62"/>
      <c r="G68" s="62"/>
    </row>
    <row r="69" spans="1:7" ht="19.5" customHeight="1">
      <c r="A69" s="60"/>
      <c r="C69" s="62"/>
      <c r="D69" s="62"/>
      <c r="E69" s="62"/>
      <c r="F69" s="62"/>
      <c r="G69" s="62"/>
    </row>
    <row r="70" spans="1:7" ht="19.5" customHeight="1">
      <c r="A70" s="60"/>
      <c r="C70" s="62"/>
      <c r="D70" s="62"/>
      <c r="E70" s="62"/>
      <c r="F70" s="62"/>
      <c r="G70" s="62"/>
    </row>
    <row r="71" spans="1:7" ht="19.5" customHeight="1">
      <c r="A71" s="60"/>
      <c r="C71" s="62"/>
      <c r="D71" s="62"/>
      <c r="E71" s="62"/>
      <c r="F71" s="62"/>
      <c r="G71" s="62"/>
    </row>
    <row r="72" spans="1:7" ht="19.5" customHeight="1">
      <c r="A72" s="60"/>
      <c r="C72" s="62"/>
      <c r="D72" s="62"/>
      <c r="E72" s="62"/>
      <c r="F72" s="62"/>
      <c r="G72" s="62"/>
    </row>
    <row r="73" spans="1:7" ht="19.5" customHeight="1">
      <c r="A73" s="60"/>
      <c r="C73" s="62"/>
      <c r="D73" s="62"/>
      <c r="E73" s="62"/>
      <c r="F73" s="62"/>
      <c r="G73" s="62"/>
    </row>
    <row r="74" spans="1:7" ht="19.5" customHeight="1">
      <c r="A74" s="60"/>
      <c r="C74" s="62"/>
      <c r="D74" s="62"/>
      <c r="E74" s="62"/>
      <c r="F74" s="62"/>
      <c r="G74" s="62"/>
    </row>
    <row r="75" spans="1:7" ht="19.5" customHeight="1">
      <c r="A75" s="60"/>
      <c r="C75" s="62"/>
      <c r="D75" s="62"/>
      <c r="E75" s="62"/>
      <c r="F75" s="62"/>
      <c r="G75" s="62"/>
    </row>
    <row r="76" spans="1:7" ht="19.5" customHeight="1">
      <c r="A76" s="60"/>
      <c r="C76" s="62"/>
      <c r="D76" s="62"/>
      <c r="E76" s="62"/>
      <c r="F76" s="62"/>
      <c r="G76" s="62"/>
    </row>
    <row r="77" spans="1:7" ht="19.5" customHeight="1">
      <c r="A77" s="60"/>
      <c r="C77" s="62"/>
      <c r="D77" s="62"/>
      <c r="E77" s="62"/>
      <c r="F77" s="62"/>
      <c r="G77" s="62"/>
    </row>
    <row r="78" spans="1:7" ht="19.5" customHeight="1">
      <c r="A78" s="60"/>
      <c r="C78" s="62"/>
      <c r="D78" s="62"/>
      <c r="E78" s="62"/>
      <c r="F78" s="62"/>
      <c r="G78" s="62"/>
    </row>
    <row r="79" spans="1:7" ht="19.5" customHeight="1">
      <c r="A79" s="60"/>
      <c r="C79" s="62"/>
      <c r="D79" s="62"/>
      <c r="E79" s="62"/>
      <c r="F79" s="62"/>
      <c r="G79" s="62"/>
    </row>
    <row r="80" spans="1:7" ht="19.5" customHeight="1">
      <c r="A80" s="60"/>
      <c r="C80" s="62"/>
      <c r="D80" s="62"/>
      <c r="E80" s="62"/>
      <c r="F80" s="62"/>
      <c r="G80" s="62"/>
    </row>
    <row r="81" spans="1:7" ht="19.5" customHeight="1">
      <c r="A81" s="60"/>
      <c r="C81" s="62"/>
      <c r="D81" s="62"/>
      <c r="E81" s="62"/>
      <c r="F81" s="62"/>
      <c r="G81" s="62"/>
    </row>
    <row r="82" spans="1:7" ht="19.5" customHeight="1">
      <c r="A82" s="60"/>
      <c r="C82" s="62"/>
      <c r="D82" s="62"/>
      <c r="E82" s="62"/>
      <c r="F82" s="62"/>
      <c r="G82" s="62"/>
    </row>
    <row r="83" spans="1:7" ht="19.5" customHeight="1">
      <c r="A83" s="60"/>
      <c r="C83" s="62"/>
      <c r="D83" s="62"/>
      <c r="E83" s="62"/>
      <c r="F83" s="62"/>
      <c r="G83" s="62"/>
    </row>
    <row r="84" spans="1:7" ht="19.5" customHeight="1">
      <c r="A84" s="60"/>
      <c r="C84" s="62"/>
      <c r="D84" s="62"/>
      <c r="E84" s="62"/>
      <c r="F84" s="62"/>
      <c r="G84" s="62"/>
    </row>
    <row r="85" spans="1:7" ht="19.5" customHeight="1">
      <c r="A85" s="60"/>
      <c r="C85" s="62"/>
      <c r="D85" s="62"/>
      <c r="E85" s="62"/>
      <c r="F85" s="62"/>
      <c r="G85" s="62"/>
    </row>
    <row r="86" spans="1:7" ht="19.5" customHeight="1">
      <c r="A86" s="60"/>
      <c r="C86" s="62"/>
      <c r="D86" s="62"/>
      <c r="E86" s="62"/>
      <c r="F86" s="62"/>
      <c r="G86" s="62"/>
    </row>
    <row r="87" spans="1:7" ht="19.5" customHeight="1">
      <c r="A87" s="60"/>
      <c r="C87" s="62"/>
      <c r="D87" s="62"/>
      <c r="E87" s="62"/>
      <c r="F87" s="62"/>
      <c r="G87" s="62"/>
    </row>
    <row r="88" spans="1:7" ht="19.5" customHeight="1">
      <c r="A88" s="60"/>
      <c r="C88" s="62"/>
      <c r="D88" s="62"/>
      <c r="E88" s="62"/>
      <c r="F88" s="62"/>
      <c r="G88" s="62"/>
    </row>
    <row r="89" spans="1:7" ht="19.5" customHeight="1">
      <c r="A89" s="60"/>
      <c r="C89" s="62"/>
      <c r="D89" s="62"/>
      <c r="E89" s="62"/>
      <c r="F89" s="62"/>
      <c r="G89" s="62"/>
    </row>
    <row r="90" spans="1:7" ht="19.5" customHeight="1">
      <c r="A90" s="60"/>
      <c r="C90" s="62"/>
      <c r="D90" s="62"/>
      <c r="E90" s="62"/>
      <c r="F90" s="62"/>
      <c r="G90" s="62"/>
    </row>
    <row r="91" spans="1:7" ht="19.5" customHeight="1">
      <c r="A91" s="60"/>
      <c r="C91" s="62"/>
      <c r="D91" s="62"/>
      <c r="E91" s="62"/>
      <c r="F91" s="62"/>
      <c r="G91" s="62"/>
    </row>
    <row r="92" spans="1:7" ht="19.5" customHeight="1">
      <c r="A92" s="60"/>
      <c r="C92" s="62"/>
      <c r="D92" s="62"/>
      <c r="E92" s="62"/>
      <c r="F92" s="62"/>
      <c r="G92" s="62"/>
    </row>
    <row r="93" spans="1:7" ht="19.5" customHeight="1">
      <c r="A93" s="60"/>
      <c r="C93" s="62"/>
      <c r="D93" s="62"/>
      <c r="E93" s="62"/>
      <c r="F93" s="62"/>
      <c r="G93" s="62"/>
    </row>
    <row r="94" spans="1:7" ht="19.5" customHeight="1">
      <c r="A94" s="60"/>
      <c r="C94" s="62"/>
      <c r="D94" s="62"/>
      <c r="E94" s="62"/>
      <c r="F94" s="62"/>
      <c r="G94" s="62"/>
    </row>
    <row r="95" spans="1:7" ht="19.5" customHeight="1">
      <c r="A95" s="60"/>
      <c r="C95" s="62"/>
      <c r="D95" s="62"/>
      <c r="E95" s="62"/>
      <c r="F95" s="62"/>
      <c r="G95" s="62"/>
    </row>
    <row r="96" spans="1:7" ht="19.5" customHeight="1">
      <c r="A96" s="60"/>
      <c r="C96" s="62"/>
      <c r="D96" s="62"/>
      <c r="E96" s="62"/>
      <c r="F96" s="62"/>
      <c r="G96" s="62"/>
    </row>
    <row r="97" spans="1:7" ht="19.5" customHeight="1">
      <c r="A97" s="60"/>
      <c r="C97" s="62"/>
      <c r="D97" s="62"/>
      <c r="E97" s="62"/>
      <c r="F97" s="62"/>
      <c r="G97" s="62"/>
    </row>
    <row r="98" spans="1:7" ht="19.5" customHeight="1">
      <c r="A98" s="60"/>
      <c r="C98" s="62"/>
      <c r="D98" s="62"/>
      <c r="E98" s="62"/>
      <c r="F98" s="62"/>
      <c r="G98" s="62"/>
    </row>
    <row r="99" spans="1:7" ht="19.5" customHeight="1">
      <c r="A99" s="60"/>
      <c r="C99" s="62"/>
      <c r="D99" s="62"/>
      <c r="E99" s="62"/>
      <c r="F99" s="62"/>
      <c r="G99" s="62"/>
    </row>
    <row r="100" spans="1:7" ht="19.5" customHeight="1">
      <c r="A100" s="60"/>
      <c r="C100" s="62"/>
      <c r="D100" s="62"/>
      <c r="E100" s="62"/>
      <c r="F100" s="62"/>
      <c r="G100" s="62"/>
    </row>
    <row r="101" spans="1:7" ht="19.5" customHeight="1">
      <c r="A101" s="60"/>
      <c r="C101" s="62"/>
      <c r="D101" s="62"/>
      <c r="E101" s="62"/>
      <c r="F101" s="62"/>
      <c r="G101" s="62"/>
    </row>
    <row r="102" spans="1:7" ht="19.5" customHeight="1">
      <c r="A102" s="60"/>
      <c r="C102" s="62"/>
      <c r="D102" s="62"/>
      <c r="E102" s="62"/>
      <c r="F102" s="62"/>
      <c r="G102" s="62"/>
    </row>
    <row r="103" spans="1:7" ht="19.5" customHeight="1">
      <c r="A103" s="60"/>
      <c r="C103" s="62"/>
      <c r="D103" s="62"/>
      <c r="E103" s="62"/>
      <c r="F103" s="62"/>
      <c r="G103" s="62"/>
    </row>
    <row r="104" spans="1:7" ht="19.5" customHeight="1">
      <c r="A104" s="60"/>
      <c r="C104" s="62"/>
      <c r="D104" s="62"/>
      <c r="E104" s="62"/>
      <c r="F104" s="62"/>
      <c r="G104" s="62"/>
    </row>
    <row r="105" spans="1:7" ht="19.5" customHeight="1">
      <c r="A105" s="60"/>
      <c r="C105" s="62"/>
      <c r="D105" s="62"/>
      <c r="E105" s="62"/>
      <c r="F105" s="62"/>
      <c r="G105" s="62"/>
    </row>
    <row r="106" spans="1:7" ht="19.5" customHeight="1">
      <c r="A106" s="60"/>
      <c r="C106" s="62"/>
      <c r="D106" s="62"/>
      <c r="E106" s="62"/>
      <c r="F106" s="62"/>
      <c r="G106" s="62"/>
    </row>
    <row r="107" spans="1:7" ht="19.5" customHeight="1">
      <c r="A107" s="60"/>
      <c r="C107" s="62"/>
      <c r="D107" s="62"/>
      <c r="E107" s="62"/>
      <c r="F107" s="62"/>
      <c r="G107" s="62"/>
    </row>
    <row r="108" spans="1:7" ht="19.5" customHeight="1">
      <c r="A108" s="60"/>
      <c r="C108" s="62"/>
      <c r="D108" s="62"/>
      <c r="E108" s="62"/>
      <c r="F108" s="62"/>
      <c r="G108" s="62"/>
    </row>
    <row r="109" spans="1:7" ht="19.5" customHeight="1">
      <c r="A109" s="60"/>
      <c r="C109" s="62"/>
      <c r="D109" s="62"/>
      <c r="E109" s="62"/>
      <c r="F109" s="62"/>
      <c r="G109" s="62"/>
    </row>
    <row r="110" spans="1:7" ht="19.5" customHeight="1">
      <c r="A110" s="60"/>
      <c r="C110" s="62"/>
      <c r="D110" s="62"/>
      <c r="E110" s="62"/>
      <c r="F110" s="62"/>
      <c r="G110" s="62"/>
    </row>
    <row r="111" spans="1:7" ht="19.5" customHeight="1">
      <c r="A111" s="60"/>
      <c r="C111" s="62"/>
      <c r="D111" s="62"/>
      <c r="E111" s="62"/>
      <c r="F111" s="62"/>
      <c r="G111" s="62"/>
    </row>
    <row r="112" spans="1:7" ht="19.5" customHeight="1">
      <c r="A112" s="60"/>
      <c r="C112" s="62"/>
      <c r="D112" s="62"/>
      <c r="E112" s="62"/>
      <c r="F112" s="62"/>
      <c r="G112" s="62"/>
    </row>
    <row r="113" spans="1:7" ht="19.5" customHeight="1">
      <c r="A113" s="60"/>
      <c r="C113" s="62"/>
      <c r="D113" s="62"/>
      <c r="E113" s="62"/>
      <c r="F113" s="62"/>
      <c r="G113" s="62"/>
    </row>
    <row r="114" spans="1:7" ht="19.5" customHeight="1">
      <c r="A114" s="60"/>
      <c r="C114" s="62"/>
      <c r="D114" s="62"/>
      <c r="E114" s="62"/>
      <c r="F114" s="62"/>
      <c r="G114" s="62"/>
    </row>
    <row r="115" spans="1:7" ht="19.5" customHeight="1">
      <c r="A115" s="60"/>
      <c r="C115" s="62"/>
      <c r="D115" s="62"/>
      <c r="E115" s="62"/>
      <c r="F115" s="62"/>
      <c r="G115" s="62"/>
    </row>
    <row r="116" spans="1:7" ht="19.5" customHeight="1">
      <c r="A116" s="60"/>
      <c r="C116" s="62"/>
      <c r="D116" s="62"/>
      <c r="E116" s="62"/>
      <c r="F116" s="62"/>
      <c r="G116" s="62"/>
    </row>
    <row r="117" spans="1:7" ht="19.5" customHeight="1">
      <c r="A117" s="60"/>
      <c r="C117" s="62"/>
      <c r="D117" s="62"/>
      <c r="E117" s="62"/>
      <c r="F117" s="62"/>
      <c r="G117" s="62"/>
    </row>
    <row r="118" spans="1:7" ht="19.5" customHeight="1">
      <c r="A118" s="60"/>
      <c r="C118" s="62"/>
      <c r="D118" s="62"/>
      <c r="E118" s="62"/>
      <c r="F118" s="62"/>
      <c r="G118" s="62"/>
    </row>
    <row r="119" spans="1:7" ht="19.5" customHeight="1">
      <c r="A119" s="60"/>
      <c r="C119" s="62"/>
      <c r="D119" s="62"/>
      <c r="E119" s="62"/>
      <c r="F119" s="62"/>
      <c r="G119" s="62"/>
    </row>
    <row r="120" spans="1:7" ht="19.5" customHeight="1">
      <c r="A120" s="60"/>
      <c r="C120" s="62"/>
      <c r="D120" s="62"/>
      <c r="E120" s="62"/>
      <c r="F120" s="62"/>
      <c r="G120" s="62"/>
    </row>
    <row r="121" spans="1:7" ht="19.5" customHeight="1">
      <c r="A121" s="60"/>
      <c r="C121" s="62"/>
      <c r="D121" s="62"/>
      <c r="E121" s="62"/>
      <c r="F121" s="62"/>
      <c r="G121" s="62"/>
    </row>
    <row r="122" spans="1:7" ht="19.5" customHeight="1">
      <c r="A122" s="60"/>
      <c r="C122" s="62"/>
      <c r="D122" s="62"/>
      <c r="E122" s="62"/>
      <c r="F122" s="62"/>
      <c r="G122" s="62"/>
    </row>
    <row r="123" spans="1:7" ht="19.5" customHeight="1">
      <c r="A123" s="60"/>
      <c r="C123" s="62"/>
      <c r="D123" s="62"/>
      <c r="E123" s="62"/>
      <c r="F123" s="62"/>
      <c r="G123" s="62"/>
    </row>
    <row r="124" spans="1:7" ht="19.5" customHeight="1">
      <c r="A124" s="60"/>
      <c r="C124" s="62"/>
      <c r="D124" s="62"/>
      <c r="E124" s="62"/>
      <c r="F124" s="62"/>
      <c r="G124" s="62"/>
    </row>
    <row r="125" spans="1:7" ht="19.5" customHeight="1">
      <c r="A125" s="60"/>
      <c r="C125" s="62"/>
      <c r="D125" s="62"/>
      <c r="E125" s="62"/>
      <c r="F125" s="62"/>
      <c r="G125" s="62"/>
    </row>
    <row r="126" spans="1:7" ht="19.5" customHeight="1">
      <c r="A126" s="60"/>
      <c r="C126" s="62"/>
      <c r="D126" s="62"/>
      <c r="E126" s="62"/>
      <c r="F126" s="62"/>
      <c r="G126" s="62"/>
    </row>
    <row r="127" spans="1:7" ht="19.5" customHeight="1">
      <c r="A127" s="60"/>
      <c r="C127" s="62"/>
      <c r="D127" s="62"/>
      <c r="E127" s="62"/>
      <c r="F127" s="62"/>
      <c r="G127" s="62"/>
    </row>
    <row r="128" spans="1:7" ht="19.5" customHeight="1">
      <c r="A128" s="60"/>
      <c r="C128" s="62"/>
      <c r="D128" s="62"/>
      <c r="E128" s="62"/>
      <c r="F128" s="62"/>
      <c r="G128" s="62"/>
    </row>
    <row r="129" spans="1:7" ht="19.5" customHeight="1">
      <c r="A129" s="60"/>
      <c r="C129" s="62"/>
      <c r="D129" s="62"/>
      <c r="E129" s="62"/>
      <c r="F129" s="62"/>
      <c r="G129" s="62"/>
    </row>
    <row r="130" spans="1:7" ht="19.5" customHeight="1">
      <c r="A130" s="60"/>
      <c r="C130" s="62"/>
      <c r="D130" s="62"/>
      <c r="E130" s="62"/>
      <c r="F130" s="62"/>
      <c r="G130" s="62"/>
    </row>
    <row r="131" spans="1:7" ht="19.5" customHeight="1">
      <c r="A131" s="60"/>
      <c r="C131" s="62"/>
      <c r="D131" s="62"/>
      <c r="E131" s="62"/>
      <c r="F131" s="62"/>
      <c r="G131" s="62"/>
    </row>
    <row r="132" spans="1:7" ht="19.5" customHeight="1">
      <c r="A132" s="60"/>
      <c r="C132" s="62"/>
      <c r="D132" s="62"/>
      <c r="E132" s="62"/>
      <c r="F132" s="62"/>
      <c r="G132" s="62"/>
    </row>
    <row r="133" spans="1:7" ht="19.5" customHeight="1">
      <c r="A133" s="60"/>
      <c r="C133" s="62"/>
      <c r="D133" s="62"/>
      <c r="E133" s="62"/>
      <c r="F133" s="62"/>
      <c r="G133" s="62"/>
    </row>
    <row r="134" spans="1:7" ht="19.5" customHeight="1">
      <c r="A134" s="60"/>
      <c r="C134" s="62"/>
      <c r="D134" s="62"/>
      <c r="E134" s="62"/>
      <c r="F134" s="62"/>
      <c r="G134" s="62"/>
    </row>
    <row r="135" spans="1:7" ht="19.5" customHeight="1">
      <c r="A135" s="60"/>
      <c r="C135" s="62"/>
      <c r="D135" s="62"/>
      <c r="E135" s="62"/>
      <c r="F135" s="62"/>
      <c r="G135" s="62"/>
    </row>
    <row r="136" spans="1:7" ht="19.5" customHeight="1">
      <c r="A136" s="60"/>
      <c r="C136" s="62"/>
      <c r="D136" s="62"/>
      <c r="E136" s="62"/>
      <c r="F136" s="62"/>
      <c r="G136" s="62"/>
    </row>
    <row r="137" spans="1:7" ht="19.5" customHeight="1">
      <c r="A137" s="60"/>
      <c r="C137" s="62"/>
      <c r="D137" s="62"/>
      <c r="E137" s="62"/>
      <c r="F137" s="62"/>
      <c r="G137" s="62"/>
    </row>
    <row r="138" spans="1:7" ht="19.5" customHeight="1">
      <c r="A138" s="60"/>
      <c r="C138" s="62"/>
      <c r="D138" s="62"/>
      <c r="E138" s="62"/>
      <c r="F138" s="62"/>
      <c r="G138" s="62"/>
    </row>
    <row r="139" spans="1:7" ht="19.5" customHeight="1">
      <c r="A139" s="60"/>
      <c r="C139" s="62"/>
      <c r="D139" s="62"/>
      <c r="E139" s="62"/>
      <c r="F139" s="62"/>
      <c r="G139" s="62"/>
    </row>
    <row r="140" spans="1:7" ht="19.5" customHeight="1">
      <c r="A140" s="60"/>
      <c r="C140" s="62"/>
      <c r="D140" s="62"/>
      <c r="E140" s="62"/>
      <c r="F140" s="62"/>
      <c r="G140" s="62"/>
    </row>
    <row r="141" spans="1:7" ht="19.5" customHeight="1">
      <c r="A141" s="60"/>
      <c r="C141" s="62"/>
      <c r="D141" s="62"/>
      <c r="E141" s="62"/>
      <c r="F141" s="62"/>
      <c r="G141" s="62"/>
    </row>
    <row r="142" spans="1:7" ht="19.5" customHeight="1">
      <c r="A142" s="60"/>
      <c r="C142" s="62"/>
      <c r="D142" s="62"/>
      <c r="E142" s="62"/>
      <c r="F142" s="62"/>
      <c r="G142" s="62"/>
    </row>
    <row r="143" spans="1:7" ht="19.5" customHeight="1">
      <c r="A143" s="60"/>
      <c r="C143" s="62"/>
      <c r="D143" s="62"/>
      <c r="E143" s="62"/>
      <c r="F143" s="62"/>
      <c r="G143" s="62"/>
    </row>
    <row r="144" spans="1:7" ht="19.5" customHeight="1">
      <c r="A144" s="60"/>
      <c r="C144" s="62"/>
      <c r="D144" s="62"/>
      <c r="E144" s="62"/>
      <c r="F144" s="62"/>
      <c r="G144" s="62"/>
    </row>
    <row r="145" spans="1:7" ht="19.5" customHeight="1">
      <c r="A145" s="60"/>
      <c r="C145" s="62"/>
      <c r="D145" s="62"/>
      <c r="E145" s="62"/>
      <c r="F145" s="62"/>
      <c r="G145" s="62"/>
    </row>
    <row r="146" spans="1:7" ht="19.5" customHeight="1">
      <c r="A146" s="60"/>
      <c r="C146" s="62"/>
      <c r="D146" s="62"/>
      <c r="E146" s="62"/>
      <c r="F146" s="62"/>
      <c r="G146" s="62"/>
    </row>
    <row r="147" spans="1:7" ht="19.5" customHeight="1">
      <c r="A147" s="60"/>
      <c r="C147" s="62"/>
      <c r="D147" s="62"/>
      <c r="E147" s="62"/>
      <c r="F147" s="62"/>
      <c r="G147" s="62"/>
    </row>
    <row r="148" spans="1:7" ht="19.5" customHeight="1">
      <c r="A148" s="60"/>
      <c r="C148" s="62"/>
      <c r="D148" s="62"/>
      <c r="E148" s="62"/>
      <c r="F148" s="62"/>
      <c r="G148" s="62"/>
    </row>
    <row r="149" spans="1:7" ht="19.5" customHeight="1">
      <c r="A149" s="60"/>
      <c r="C149" s="62"/>
      <c r="D149" s="62"/>
      <c r="E149" s="62"/>
      <c r="F149" s="62"/>
      <c r="G149" s="62"/>
    </row>
    <row r="150" spans="1:7" ht="19.5" customHeight="1">
      <c r="A150" s="60"/>
      <c r="C150" s="62"/>
      <c r="D150" s="62"/>
      <c r="E150" s="62"/>
      <c r="F150" s="62"/>
      <c r="G150" s="62"/>
    </row>
    <row r="151" spans="1:7" ht="19.5" customHeight="1">
      <c r="A151" s="60"/>
      <c r="C151" s="62"/>
      <c r="D151" s="62"/>
      <c r="E151" s="62"/>
      <c r="F151" s="62"/>
      <c r="G151" s="62"/>
    </row>
    <row r="152" spans="1:7" ht="19.5" customHeight="1">
      <c r="A152" s="60"/>
      <c r="C152" s="62"/>
      <c r="D152" s="62"/>
      <c r="E152" s="62"/>
      <c r="F152" s="62"/>
      <c r="G152" s="62"/>
    </row>
    <row r="153" spans="1:7" ht="19.5" customHeight="1">
      <c r="A153" s="60"/>
      <c r="C153" s="62"/>
      <c r="D153" s="62"/>
      <c r="E153" s="62"/>
      <c r="F153" s="62"/>
      <c r="G153" s="62"/>
    </row>
    <row r="154" spans="1:7" ht="19.5" customHeight="1">
      <c r="A154" s="60"/>
      <c r="C154" s="62"/>
      <c r="D154" s="62"/>
      <c r="E154" s="62"/>
      <c r="F154" s="62"/>
      <c r="G154" s="62"/>
    </row>
    <row r="155" spans="1:7" ht="19.5" customHeight="1">
      <c r="A155" s="60"/>
      <c r="C155" s="62"/>
      <c r="D155" s="62"/>
      <c r="E155" s="62"/>
      <c r="F155" s="62"/>
      <c r="G155" s="62"/>
    </row>
    <row r="156" spans="1:7" ht="19.5" customHeight="1">
      <c r="A156" s="60"/>
      <c r="C156" s="62"/>
      <c r="D156" s="62"/>
      <c r="E156" s="62"/>
      <c r="F156" s="62"/>
      <c r="G156" s="62"/>
    </row>
    <row r="157" spans="1:7" ht="19.5" customHeight="1">
      <c r="A157" s="60"/>
      <c r="C157" s="62"/>
      <c r="D157" s="62"/>
      <c r="E157" s="62"/>
      <c r="F157" s="62"/>
      <c r="G157" s="62"/>
    </row>
    <row r="158" spans="1:7" ht="19.5" customHeight="1">
      <c r="A158" s="60"/>
      <c r="C158" s="62"/>
      <c r="D158" s="62"/>
      <c r="E158" s="62"/>
      <c r="F158" s="62"/>
      <c r="G158" s="62"/>
    </row>
    <row r="159" spans="1:7" ht="19.5" customHeight="1">
      <c r="A159" s="60"/>
      <c r="C159" s="62"/>
      <c r="D159" s="62"/>
      <c r="E159" s="62"/>
      <c r="F159" s="62"/>
      <c r="G159" s="62"/>
    </row>
    <row r="160" spans="1:7" ht="19.5" customHeight="1">
      <c r="A160" s="60"/>
      <c r="C160" s="62"/>
      <c r="D160" s="62"/>
      <c r="E160" s="62"/>
      <c r="F160" s="62"/>
      <c r="G160" s="62"/>
    </row>
    <row r="161" spans="1:7" ht="19.5" customHeight="1">
      <c r="A161" s="60"/>
      <c r="C161" s="62"/>
      <c r="D161" s="62"/>
      <c r="E161" s="62"/>
      <c r="F161" s="62"/>
      <c r="G161" s="62"/>
    </row>
    <row r="162" spans="1:7" ht="19.5" customHeight="1">
      <c r="A162" s="60"/>
      <c r="C162" s="62"/>
      <c r="D162" s="62"/>
      <c r="E162" s="62"/>
      <c r="F162" s="62"/>
      <c r="G162" s="62"/>
    </row>
    <row r="163" spans="1:7" ht="19.5" customHeight="1">
      <c r="A163" s="60"/>
      <c r="C163" s="62"/>
      <c r="D163" s="62"/>
      <c r="E163" s="62"/>
      <c r="F163" s="62"/>
      <c r="G163" s="62"/>
    </row>
    <row r="164" spans="1:7" ht="19.5" customHeight="1">
      <c r="A164" s="60"/>
      <c r="C164" s="62"/>
      <c r="D164" s="62"/>
      <c r="E164" s="62"/>
      <c r="F164" s="62"/>
      <c r="G164" s="62"/>
    </row>
    <row r="165" spans="1:7" ht="19.5" customHeight="1">
      <c r="A165" s="60"/>
      <c r="C165" s="62"/>
      <c r="D165" s="62"/>
      <c r="E165" s="62"/>
      <c r="F165" s="62"/>
      <c r="G165" s="62"/>
    </row>
    <row r="166" spans="1:7" ht="19.5" customHeight="1">
      <c r="A166" s="60"/>
      <c r="C166" s="62"/>
      <c r="D166" s="62"/>
      <c r="E166" s="62"/>
      <c r="F166" s="62"/>
      <c r="G166" s="62"/>
    </row>
    <row r="167" spans="1:7" ht="19.5" customHeight="1">
      <c r="A167" s="60"/>
      <c r="C167" s="62"/>
      <c r="D167" s="62"/>
      <c r="E167" s="62"/>
      <c r="F167" s="62"/>
      <c r="G167" s="62"/>
    </row>
    <row r="168" spans="1:7" ht="19.5" customHeight="1">
      <c r="A168" s="60"/>
      <c r="C168" s="62"/>
      <c r="D168" s="62"/>
      <c r="E168" s="62"/>
      <c r="F168" s="62"/>
      <c r="G168" s="62"/>
    </row>
    <row r="169" spans="1:7" ht="19.5" customHeight="1">
      <c r="A169" s="60"/>
      <c r="C169" s="62"/>
      <c r="D169" s="62"/>
      <c r="E169" s="62"/>
      <c r="F169" s="62"/>
      <c r="G169" s="62"/>
    </row>
    <row r="170" spans="1:7" ht="19.5" customHeight="1">
      <c r="A170" s="60"/>
      <c r="C170" s="62"/>
      <c r="D170" s="62"/>
      <c r="E170" s="62"/>
      <c r="F170" s="62"/>
      <c r="G170" s="62"/>
    </row>
    <row r="171" spans="1:7" ht="19.5" customHeight="1">
      <c r="A171" s="60"/>
      <c r="C171" s="62"/>
      <c r="D171" s="62"/>
      <c r="E171" s="62"/>
      <c r="F171" s="62"/>
      <c r="G171" s="62"/>
    </row>
    <row r="172" spans="1:7" ht="19.5" customHeight="1">
      <c r="A172" s="60"/>
      <c r="C172" s="62"/>
      <c r="D172" s="62"/>
      <c r="E172" s="62"/>
      <c r="F172" s="62"/>
      <c r="G172" s="62"/>
    </row>
    <row r="173" spans="1:7" ht="19.5" customHeight="1">
      <c r="A173" s="60"/>
      <c r="C173" s="62"/>
      <c r="D173" s="62"/>
      <c r="E173" s="62"/>
      <c r="F173" s="62"/>
      <c r="G173" s="62"/>
    </row>
    <row r="174" spans="1:7" ht="19.5" customHeight="1">
      <c r="A174" s="60"/>
      <c r="C174" s="62"/>
      <c r="D174" s="62"/>
      <c r="E174" s="62"/>
      <c r="F174" s="62"/>
      <c r="G174" s="62"/>
    </row>
    <row r="175" spans="1:7" ht="19.5" customHeight="1">
      <c r="A175" s="60"/>
      <c r="C175" s="62"/>
      <c r="D175" s="62"/>
      <c r="E175" s="62"/>
      <c r="F175" s="62"/>
      <c r="G175" s="62"/>
    </row>
    <row r="176" spans="1:7" ht="19.5" customHeight="1">
      <c r="A176" s="60"/>
      <c r="C176" s="62"/>
      <c r="D176" s="62"/>
      <c r="E176" s="62"/>
      <c r="F176" s="62"/>
      <c r="G176" s="62"/>
    </row>
    <row r="177" spans="1:7" ht="19.5" customHeight="1">
      <c r="A177" s="60"/>
      <c r="C177" s="62"/>
      <c r="D177" s="62"/>
      <c r="E177" s="62"/>
      <c r="F177" s="62"/>
      <c r="G177" s="62"/>
    </row>
    <row r="178" spans="1:7" ht="19.5" customHeight="1">
      <c r="A178" s="60"/>
      <c r="C178" s="62"/>
      <c r="D178" s="62"/>
      <c r="E178" s="62"/>
      <c r="F178" s="62"/>
      <c r="G178" s="62"/>
    </row>
    <row r="179" spans="1:7" ht="19.5" customHeight="1">
      <c r="A179" s="60"/>
      <c r="C179" s="62"/>
      <c r="D179" s="62"/>
      <c r="E179" s="62"/>
      <c r="F179" s="62"/>
      <c r="G179" s="62"/>
    </row>
    <row r="180" spans="1:7" ht="19.5" customHeight="1">
      <c r="A180" s="60"/>
      <c r="C180" s="62"/>
      <c r="D180" s="62"/>
      <c r="E180" s="62"/>
      <c r="F180" s="62"/>
      <c r="G180" s="62"/>
    </row>
    <row r="181" spans="1:7" ht="19.5" customHeight="1">
      <c r="A181" s="60"/>
      <c r="C181" s="62"/>
      <c r="D181" s="62"/>
      <c r="E181" s="62"/>
      <c r="F181" s="62"/>
      <c r="G181" s="62"/>
    </row>
    <row r="182" spans="1:7" ht="19.5" customHeight="1">
      <c r="A182" s="60"/>
      <c r="C182" s="62"/>
      <c r="D182" s="62"/>
      <c r="E182" s="62"/>
      <c r="F182" s="62"/>
      <c r="G182" s="62"/>
    </row>
    <row r="183" spans="1:7" ht="19.5" customHeight="1">
      <c r="A183" s="60"/>
      <c r="C183" s="62"/>
      <c r="D183" s="62"/>
      <c r="E183" s="62"/>
      <c r="F183" s="62"/>
      <c r="G183" s="62"/>
    </row>
    <row r="184" spans="1:7" ht="19.5" customHeight="1">
      <c r="A184" s="60"/>
      <c r="C184" s="62"/>
      <c r="D184" s="62"/>
      <c r="E184" s="62"/>
      <c r="F184" s="62"/>
      <c r="G184" s="62"/>
    </row>
  </sheetData>
  <sheetProtection password="9532" sheet="1" objects="1" scenarios="1"/>
  <protectedRanges>
    <protectedRange sqref="B14 B17:B20 I17 H47:H56" name="Range1"/>
  </protectedRanges>
  <mergeCells count="12">
    <mergeCell ref="A31:B31"/>
    <mergeCell ref="A25:B25"/>
    <mergeCell ref="A11:H11"/>
    <mergeCell ref="A26:B29"/>
    <mergeCell ref="A57:H57"/>
    <mergeCell ref="E16:G16"/>
    <mergeCell ref="A5:H5"/>
    <mergeCell ref="A6:H6"/>
    <mergeCell ref="A7:H7"/>
    <mergeCell ref="A8:H8"/>
    <mergeCell ref="A9:H9"/>
    <mergeCell ref="A10:H10"/>
  </mergeCells>
  <conditionalFormatting sqref="B45">
    <cfRule type="cellIs" priority="7" dxfId="4" operator="between" stopIfTrue="1">
      <formula>$I$17</formula>
      <formula>"0$J$17"</formula>
    </cfRule>
  </conditionalFormatting>
  <conditionalFormatting sqref="J17">
    <cfRule type="cellIs" priority="6" dxfId="2" operator="between" stopIfTrue="1">
      <formula>$I$17</formula>
      <formula>30011</formula>
    </cfRule>
  </conditionalFormatting>
  <conditionalFormatting sqref="B20">
    <cfRule type="cellIs" priority="4" dxfId="2" operator="lessThan" stopIfTrue="1">
      <formula>$B$18</formula>
    </cfRule>
  </conditionalFormatting>
  <conditionalFormatting sqref="B1:B56 B58:B65536">
    <cfRule type="containsText" priority="3" dxfId="5" operator="containsText" stopIfTrue="1" text="NO TAX ON">
      <formula>NOT(ISERROR(SEARCH("NO TAX ON",B1)))</formula>
    </cfRule>
  </conditionalFormatting>
  <conditionalFormatting sqref="B37">
    <cfRule type="containsText" priority="1" dxfId="6" operator="containsText" stopIfTrue="1" text="NO TAX">
      <formula>NOT(ISERROR(SEARCH("NO TAX",B37)))</formula>
    </cfRule>
    <cfRule type="containsText" priority="2" dxfId="7" operator="containsText" stopIfTrue="1" text="NO TAX">
      <formula>NOT(ISERROR(SEARCH("NO TAX",B37)))</formula>
    </cfRule>
  </conditionalFormatting>
  <dataValidations count="4">
    <dataValidation type="date" operator="greaterThan" allowBlank="1" showInputMessage="1" showErrorMessage="1" errorTitle="ERROR" error="SALE DATE CAN'T BE EARLIER TO PURCHASE DATE" sqref="B20">
      <formula1>B18</formula1>
    </dataValidation>
    <dataValidation showInputMessage="1" showErrorMessage="1" promptTitle="CHOOSE" sqref="J13:J14"/>
    <dataValidation type="list" showInputMessage="1" showErrorMessage="1" prompt="CHOOSE FROM MENU" sqref="B14">
      <formula1>$J$13:$J$14</formula1>
    </dataValidation>
    <dataValidation type="date" operator="greaterThanOrEqual" allowBlank="1" showInputMessage="1" showErrorMessage="1" errorTitle="ERROR" error="PLS ENTER DATE AFTER APR-1981" sqref="B18">
      <formula1>I17</formula1>
    </dataValidation>
  </dataValidations>
  <printOptions horizontalCentered="1"/>
  <pageMargins left="0.3937007874015748" right="0.3937007874015748" top="0.2362204724409449" bottom="0.2362204724409449" header="0.2362204724409449" footer="0.15748031496062992"/>
  <pageSetup firstPageNumber="1" useFirstPageNumber="1"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Capital_Gains_Calculator</dc:title>
  <dc:subject/>
  <dc:creator>Suresh Kumar</dc:creator>
  <cp:keywords/>
  <dc:description/>
  <cp:lastModifiedBy>DVC-TRY-1</cp:lastModifiedBy>
  <cp:lastPrinted>2011-06-14T19:47:42Z</cp:lastPrinted>
  <dcterms:created xsi:type="dcterms:W3CDTF">2008-01-26T01:43:47Z</dcterms:created>
  <dcterms:modified xsi:type="dcterms:W3CDTF">2011-06-14T19:48:26Z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igNo">
    <vt:lpwstr>1</vt:lpwstr>
  </property>
</Properties>
</file>